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_Thimsen\Box\TQM\Temp Doku\Dokumente in Bearbeitung\2022\04_April\QMA_C_1212\Bearbeitung\IC\"/>
    </mc:Choice>
  </mc:AlternateContent>
  <xr:revisionPtr revIDLastSave="0" documentId="8_{E132A452-4073-4A5B-B353-54BF6627FCF8}" xr6:coauthVersionLast="31" xr6:coauthVersionMax="31" xr10:uidLastSave="{00000000-0000-0000-0000-000000000000}"/>
  <bookViews>
    <workbookView xWindow="0" yWindow="0" windowWidth="25200" windowHeight="11295" xr2:uid="{00000000-000D-0000-FFFF-FFFF00000000}"/>
  </bookViews>
  <sheets>
    <sheet name="KW xxx" sheetId="1" r:id="rId1"/>
    <sheet name="Description" sheetId="2" r:id="rId2"/>
  </sheets>
  <definedNames>
    <definedName name="Checkbox">'KW xxx'!$Z$59:$Z$61</definedName>
    <definedName name="Client" comment="Textfield:Project@Project Structure@aXcPLEClient">'KW xxx'!$Q$8</definedName>
    <definedName name="_xlnm.Print_Area" localSheetId="0">'KW xxx'!$A$1:$AC$57</definedName>
    <definedName name="Durchführung">'KW xxx'!$AA$62:$AA$64</definedName>
    <definedName name="Kategorie">'KW xxx'!$Y$66:$Z$73</definedName>
    <definedName name="Leistungsverrechnung">'KW xxx'!$X$65:$X$70</definedName>
    <definedName name="OrderDate" comment="Textfield:Project@Project Structure@aXcPLEOrderDate">'KW xxx'!$Q$7</definedName>
    <definedName name="OrderNumber" comment="Textfield:Project@Project Structure@aXcPLEOrderNo">'KW xxx'!$Q$6</definedName>
    <definedName name="ProjectName" comment="Textfield:Project@Project Structure@Title">'KW xxx'!$F$5</definedName>
    <definedName name="ProjectNumber" comment="Textfield:Project@Project Structure@aXcProjectNumber">'KW xxx'!$Q$4</definedName>
    <definedName name="ServerID" comment="Textfield:Project@Project Structure@aXcPLEServerID">'KW xxx'!$F$8</definedName>
    <definedName name="Serviceleistung">'KW xxx'!$W$67:$W$74</definedName>
  </definedNames>
  <calcPr calcId="179017"/>
</workbook>
</file>

<file path=xl/calcChain.xml><?xml version="1.0" encoding="utf-8"?>
<calcChain xmlns="http://schemas.openxmlformats.org/spreadsheetml/2006/main">
  <c r="C18" i="1" l="1"/>
  <c r="L54" i="1"/>
  <c r="AD20" i="1" l="1"/>
  <c r="AC20" i="1" s="1"/>
  <c r="AD19" i="1"/>
  <c r="AB19" i="1" s="1"/>
  <c r="AD18" i="1"/>
  <c r="AA18" i="1" s="1"/>
  <c r="AC19" i="1" l="1"/>
  <c r="AB18" i="1"/>
  <c r="AA20" i="1"/>
  <c r="AA19" i="1"/>
  <c r="AB20" i="1"/>
  <c r="G18" i="1" l="1"/>
  <c r="Q12" i="1"/>
  <c r="Q14" i="1"/>
  <c r="Q13" i="1"/>
  <c r="G19" i="1"/>
  <c r="Z19" i="1" s="1"/>
  <c r="W19" i="1" s="1"/>
  <c r="G20" i="1"/>
  <c r="Z20" i="1" s="1"/>
  <c r="W20" i="1" s="1"/>
  <c r="B21" i="1"/>
  <c r="C21" i="1" s="1"/>
  <c r="B24" i="1"/>
  <c r="C24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D16" i="1"/>
  <c r="B27" i="1" l="1"/>
  <c r="C27" i="1" s="1"/>
  <c r="Y20" i="1"/>
  <c r="AC18" i="1"/>
  <c r="Z18" i="1"/>
  <c r="AE20" i="1"/>
  <c r="AE19" i="1"/>
  <c r="Y19" i="1"/>
  <c r="AD22" i="1"/>
  <c r="AD23" i="1"/>
  <c r="AD21" i="1"/>
  <c r="AD26" i="1"/>
  <c r="AD24" i="1"/>
  <c r="AD25" i="1"/>
  <c r="AD28" i="1" l="1"/>
  <c r="AC28" i="1" s="1"/>
  <c r="AB28" i="1" s="1"/>
  <c r="AA28" i="1" s="1"/>
  <c r="AD27" i="1"/>
  <c r="AC27" i="1" s="1"/>
  <c r="AB27" i="1" s="1"/>
  <c r="AA27" i="1" s="1"/>
  <c r="AD29" i="1"/>
  <c r="X20" i="1"/>
  <c r="X19" i="1"/>
  <c r="B30" i="1"/>
  <c r="C30" i="1" s="1"/>
  <c r="W18" i="1"/>
  <c r="AE18" i="1"/>
  <c r="Y18" i="1"/>
  <c r="AC21" i="1"/>
  <c r="Z21" i="1"/>
  <c r="W21" i="1" s="1"/>
  <c r="AB21" i="1"/>
  <c r="AA21" i="1" s="1"/>
  <c r="AC22" i="1"/>
  <c r="Z22" i="1"/>
  <c r="W22" i="1" s="1"/>
  <c r="AB22" i="1"/>
  <c r="AA22" i="1"/>
  <c r="AD31" i="1"/>
  <c r="Z29" i="1"/>
  <c r="W29" i="1" s="1"/>
  <c r="Z25" i="1"/>
  <c r="W25" i="1" s="1"/>
  <c r="AB25" i="1"/>
  <c r="AA25" i="1" s="1"/>
  <c r="AC25" i="1"/>
  <c r="AC24" i="1"/>
  <c r="AB24" i="1" s="1"/>
  <c r="AA24" i="1" s="1"/>
  <c r="Z24" i="1"/>
  <c r="W24" i="1" s="1"/>
  <c r="Z23" i="1"/>
  <c r="W23" i="1" s="1"/>
  <c r="AC23" i="1"/>
  <c r="AB23" i="1"/>
  <c r="AA23" i="1" s="1"/>
  <c r="AC26" i="1"/>
  <c r="AB26" i="1"/>
  <c r="AA26" i="1" s="1"/>
  <c r="Z26" i="1"/>
  <c r="W26" i="1" s="1"/>
  <c r="Z28" i="1" l="1"/>
  <c r="Y28" i="1" s="1"/>
  <c r="AC29" i="1"/>
  <c r="AB29" i="1" s="1"/>
  <c r="AA29" i="1" s="1"/>
  <c r="Z27" i="1"/>
  <c r="Y27" i="1" s="1"/>
  <c r="B33" i="1"/>
  <c r="C33" i="1" s="1"/>
  <c r="AD30" i="1"/>
  <c r="AA30" i="1" s="1"/>
  <c r="AD32" i="1"/>
  <c r="AC32" i="1" s="1"/>
  <c r="X18" i="1"/>
  <c r="AD35" i="1"/>
  <c r="B36" i="1"/>
  <c r="C36" i="1" s="1"/>
  <c r="AE28" i="1"/>
  <c r="Y25" i="1"/>
  <c r="AE25" i="1"/>
  <c r="AA31" i="1"/>
  <c r="Z31" i="1"/>
  <c r="AC31" i="1"/>
  <c r="AB31" i="1"/>
  <c r="W27" i="1"/>
  <c r="AC30" i="1"/>
  <c r="Z30" i="1"/>
  <c r="AB30" i="1"/>
  <c r="AE21" i="1"/>
  <c r="Y21" i="1"/>
  <c r="AE22" i="1"/>
  <c r="Y22" i="1"/>
  <c r="AE23" i="1"/>
  <c r="Y23" i="1"/>
  <c r="Y29" i="1"/>
  <c r="AE29" i="1"/>
  <c r="Y26" i="1"/>
  <c r="AE26" i="1"/>
  <c r="Y24" i="1"/>
  <c r="AE24" i="1"/>
  <c r="AE27" i="1" l="1"/>
  <c r="X27" i="1" s="1"/>
  <c r="W28" i="1"/>
  <c r="X28" i="1" s="1"/>
  <c r="Z32" i="1"/>
  <c r="W32" i="1" s="1"/>
  <c r="X25" i="1"/>
  <c r="AB32" i="1"/>
  <c r="AA32" i="1"/>
  <c r="AD33" i="1"/>
  <c r="AD34" i="1"/>
  <c r="AC34" i="1" s="1"/>
  <c r="X29" i="1"/>
  <c r="X21" i="1"/>
  <c r="X24" i="1"/>
  <c r="X26" i="1"/>
  <c r="X23" i="1"/>
  <c r="X22" i="1"/>
  <c r="AE30" i="1"/>
  <c r="Y30" i="1"/>
  <c r="AD36" i="1"/>
  <c r="AD38" i="1"/>
  <c r="AD37" i="1"/>
  <c r="Z33" i="1"/>
  <c r="W33" i="1" s="1"/>
  <c r="AB33" i="1"/>
  <c r="AA33" i="1" s="1"/>
  <c r="AC33" i="1"/>
  <c r="Z34" i="1"/>
  <c r="W30" i="1"/>
  <c r="AB35" i="1"/>
  <c r="AA35" i="1" s="1"/>
  <c r="AC35" i="1"/>
  <c r="Z35" i="1"/>
  <c r="W35" i="1" s="1"/>
  <c r="AE31" i="1"/>
  <c r="Y31" i="1"/>
  <c r="W31" i="1"/>
  <c r="AE32" i="1" l="1"/>
  <c r="X32" i="1" s="1"/>
  <c r="Y32" i="1"/>
  <c r="AB34" i="1"/>
  <c r="AA34" i="1" s="1"/>
  <c r="X31" i="1"/>
  <c r="Y34" i="1"/>
  <c r="AE34" i="1"/>
  <c r="Y33" i="1"/>
  <c r="AE33" i="1"/>
  <c r="X30" i="1"/>
  <c r="AC38" i="1"/>
  <c r="AB38" i="1" s="1"/>
  <c r="Z38" i="1"/>
  <c r="AA38" i="1"/>
  <c r="AC37" i="1"/>
  <c r="AB37" i="1" s="1"/>
  <c r="Z37" i="1"/>
  <c r="W37" i="1" s="1"/>
  <c r="AA37" i="1"/>
  <c r="AC36" i="1"/>
  <c r="AB36" i="1" s="1"/>
  <c r="Z36" i="1"/>
  <c r="AA36" i="1"/>
  <c r="W34" i="1"/>
  <c r="AE35" i="1"/>
  <c r="Y35" i="1"/>
  <c r="X33" i="1" l="1"/>
  <c r="X35" i="1"/>
  <c r="X34" i="1"/>
  <c r="AE38" i="1"/>
  <c r="Y38" i="1"/>
  <c r="AE36" i="1"/>
  <c r="Y36" i="1"/>
  <c r="AE37" i="1"/>
  <c r="Y37" i="1"/>
  <c r="W36" i="1"/>
  <c r="W38" i="1"/>
  <c r="X36" i="1" l="1"/>
  <c r="X37" i="1"/>
  <c r="X38" i="1"/>
  <c r="G16" i="1" s="1"/>
  <c r="G39" i="1" l="1"/>
  <c r="E43" i="1"/>
  <c r="N43" i="1"/>
  <c r="K43" i="1"/>
  <c r="H43" i="1"/>
  <c r="Q43" i="1"/>
  <c r="T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Frank_Mirschberger</author>
    <author>Susanna Gräwe</author>
    <author>Sabine Ender</author>
  </authors>
  <commentList>
    <comment ref="B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Input service rate being charged to customer</t>
        </r>
      </text>
    </comment>
    <comment ref="J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Order type: e.g. by fax, by email, by phone</t>
        </r>
      </text>
    </comment>
    <comment ref="Q12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Preassigned with "Arrival at". Editable</t>
        </r>
      </text>
    </comment>
    <comment ref="Q13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Preassigned with "Arrival from". Editable</t>
        </r>
      </text>
    </comment>
    <comment ref="Q14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Preassigned with "Distance Arrival at". Editable</t>
        </r>
      </text>
    </comment>
    <comment ref="A18" authorId="1" shapeId="0" xr:uid="{00000000-0006-0000-0000-000006000000}">
      <text>
        <r>
          <rPr>
            <b/>
            <i/>
            <sz val="12"/>
            <color indexed="81"/>
            <rFont val="Tahoma"/>
            <family val="2"/>
          </rPr>
          <t>Sign public holiday with "x" here!</t>
        </r>
      </text>
    </comment>
    <comment ref="B18" authorId="1" shapeId="0" xr:uid="{00000000-0006-0000-0000-000007000000}">
      <text>
        <r>
          <rPr>
            <b/>
            <i/>
            <sz val="12"/>
            <color indexed="81"/>
            <rFont val="Tahoma"/>
            <family val="2"/>
          </rPr>
          <t>Change date here!</t>
        </r>
      </text>
    </comment>
    <comment ref="D18" authorId="2" shapeId="0" xr:uid="{00000000-0006-0000-0000-000008000000}">
      <text>
        <r>
          <rPr>
            <sz val="9"/>
            <color indexed="81"/>
            <rFont val="Segoe UI"/>
            <family val="2"/>
          </rPr>
          <t>Please fill out the day and night hours individually (see distribution of day and night hours)
This doesn't apply to Saturdays, Sundays and public holidays.</t>
        </r>
      </text>
    </comment>
    <comment ref="D21" authorId="2" shapeId="0" xr:uid="{00000000-0006-0000-0000-000009000000}">
      <text>
        <r>
          <rPr>
            <sz val="9"/>
            <color indexed="81"/>
            <rFont val="Segoe UI"/>
            <family val="2"/>
          </rPr>
          <t>Please fill out the day and night hours individually (see distribution of day and night hours)
This doesn't apply to Saturdays, Sundays and public holidays.</t>
        </r>
      </text>
    </comment>
    <comment ref="D24" authorId="2" shapeId="0" xr:uid="{00000000-0006-0000-0000-00000A000000}">
      <text>
        <r>
          <rPr>
            <sz val="9"/>
            <color indexed="81"/>
            <rFont val="Segoe UI"/>
            <family val="2"/>
          </rPr>
          <t>Please fill out the day and night hours individually (see distribution of day and night hours)
This doesn't apply to Saturdays, Sundays and public holidays.</t>
        </r>
      </text>
    </comment>
    <comment ref="D27" authorId="2" shapeId="0" xr:uid="{00000000-0006-0000-0000-00000B000000}">
      <text>
        <r>
          <rPr>
            <sz val="9"/>
            <color indexed="81"/>
            <rFont val="Segoe UI"/>
            <family val="2"/>
          </rPr>
          <t>Please fill out the day and night hours individually (see distribution of day and night hours)
This doesn't apply to Saturdays, Sundays and public holidays.</t>
        </r>
      </text>
    </comment>
    <comment ref="D30" authorId="2" shapeId="0" xr:uid="{00000000-0006-0000-0000-00000C000000}">
      <text>
        <r>
          <rPr>
            <sz val="9"/>
            <color indexed="81"/>
            <rFont val="Segoe UI"/>
            <family val="2"/>
          </rPr>
          <t>Please fill out the day and night hours individually (see distribution of day and night hours)
This doesn't apply to Saturdays, Sundays and public holidays.</t>
        </r>
      </text>
    </comment>
    <comment ref="D33" authorId="2" shapeId="0" xr:uid="{00000000-0006-0000-0000-00000D000000}">
      <text>
        <r>
          <rPr>
            <sz val="9"/>
            <color indexed="81"/>
            <rFont val="Segoe UI"/>
            <family val="2"/>
          </rPr>
          <t>Please fill out the day and night hours individually (see distribution of day and night hours)
This doesn't apply to Saturdays, Sundays and public holidays.</t>
        </r>
      </text>
    </comment>
    <comment ref="D36" authorId="2" shapeId="0" xr:uid="{00000000-0006-0000-0000-00000E000000}">
      <text>
        <r>
          <rPr>
            <sz val="9"/>
            <color indexed="81"/>
            <rFont val="Segoe UI"/>
            <family val="2"/>
          </rPr>
          <t>Please fill out the day and night hours individually (see distribution of day and night hours)
This doesn't apply to Saturdays, Sundays and public holidays.</t>
        </r>
      </text>
    </comment>
    <comment ref="E42" authorId="2" shapeId="0" xr:uid="{00000000-0006-0000-0000-00000F000000}">
      <text>
        <r>
          <rPr>
            <b/>
            <sz val="9"/>
            <color indexed="81"/>
            <rFont val="Segoe UI"/>
            <family val="2"/>
          </rPr>
          <t>hours of the day</t>
        </r>
      </text>
    </comment>
  </commentList>
</comments>
</file>

<file path=xl/sharedStrings.xml><?xml version="1.0" encoding="utf-8"?>
<sst xmlns="http://schemas.openxmlformats.org/spreadsheetml/2006/main" count="131" uniqueCount="120">
  <si>
    <t>Date</t>
  </si>
  <si>
    <t>Total</t>
  </si>
  <si>
    <t>Pause</t>
  </si>
  <si>
    <t>Nacht</t>
  </si>
  <si>
    <t>Sonntag</t>
  </si>
  <si>
    <t>Feiertag</t>
  </si>
  <si>
    <t>Serviceleistung</t>
  </si>
  <si>
    <t>Leistungsverrechnung</t>
  </si>
  <si>
    <t>Kategorie</t>
  </si>
  <si>
    <t>Fehleranlyse &amp; Behebung</t>
  </si>
  <si>
    <t>Projektierungsunterstützung</t>
  </si>
  <si>
    <t>Stundenkontingent Servicevertrag</t>
  </si>
  <si>
    <t>Consulting</t>
  </si>
  <si>
    <t>Gewährleistung</t>
  </si>
  <si>
    <t>Servicestunde:  Consulter / Berater für Logistik und MES / Schulungsleiter</t>
  </si>
  <si>
    <t>Sonstiges</t>
  </si>
  <si>
    <t>Ckeckbox</t>
  </si>
  <si>
    <t>X</t>
  </si>
  <si>
    <t>Troubleshooting</t>
  </si>
  <si>
    <t>Project support</t>
  </si>
  <si>
    <t>Other</t>
  </si>
  <si>
    <t>Quota of hours service contract</t>
  </si>
  <si>
    <t>Warranty</t>
  </si>
  <si>
    <t>Limit</t>
  </si>
  <si>
    <t>Regiestunden</t>
  </si>
  <si>
    <t>Pauschal</t>
  </si>
  <si>
    <t>Limited</t>
  </si>
  <si>
    <t>Package</t>
  </si>
  <si>
    <t>Inbetriebnahme</t>
  </si>
  <si>
    <t>Commissioning</t>
  </si>
  <si>
    <t>Wartung</t>
  </si>
  <si>
    <t>Maintenance</t>
  </si>
  <si>
    <t>Time and effort</t>
  </si>
  <si>
    <t>Durchführung</t>
  </si>
  <si>
    <t>On site</t>
  </si>
  <si>
    <t>by remote control / phone / email</t>
  </si>
  <si>
    <t>Vor Ort</t>
  </si>
  <si>
    <t>Per Fernzugriff / Telefonisch / Email</t>
  </si>
  <si>
    <t>Schulung</t>
  </si>
  <si>
    <t>Training</t>
  </si>
  <si>
    <t>Servicestunde:  Datenbank-/Netzwerkspezialist/ Projektleiter, SPS-Spezialist</t>
  </si>
  <si>
    <t>Inbetriebnahmestunde:  Datenbank-/Netzwerkspezialist/ Projektleiter, SPS-Spezialist</t>
  </si>
  <si>
    <t>Inbetriebnahmestunde:  Consulter / Berater für Logistik und MES / Schulungsleiter</t>
  </si>
  <si>
    <t>Servicestunde:  Softwareentwickler / Inbetriebsetzer Prozeßleittechnik</t>
  </si>
  <si>
    <t>Inbetriebnahmestunde:  Softwareentwickler / Inbetriebsetzer Prozeßleittechnik</t>
  </si>
  <si>
    <t>from</t>
  </si>
  <si>
    <t>to</t>
  </si>
  <si>
    <t>Comment</t>
  </si>
  <si>
    <t>hours breakdown</t>
  </si>
  <si>
    <t>Service/Commissioning</t>
  </si>
  <si>
    <t>is completed: The above services were duly rendered and the acceptance will be confirmed with the signature of the customer.</t>
  </si>
  <si>
    <t>Signature:</t>
  </si>
  <si>
    <t>for the customer</t>
  </si>
  <si>
    <t>Customer:</t>
  </si>
  <si>
    <t>for ProLeiT</t>
  </si>
  <si>
    <t>Contractor</t>
  </si>
  <si>
    <r>
      <t xml:space="preserve">Please sign and return back to </t>
    </r>
    <r>
      <rPr>
        <b/>
        <sz val="10"/>
        <rFont val="Arial"/>
        <family val="2"/>
      </rPr>
      <t>sender.</t>
    </r>
  </si>
  <si>
    <t xml:space="preserve"> Public holiday</t>
  </si>
  <si>
    <t>Project Hours in office: I/O Auditor / Junior Project Engineer</t>
  </si>
  <si>
    <t>Project Hours in office: Commissioning Engineer / Project Engineer</t>
  </si>
  <si>
    <t>Project Hours in office: Process Specialist / Project Manager</t>
  </si>
  <si>
    <t>Project Hours in office: Consulter / Trainer</t>
  </si>
  <si>
    <t>Commisioning Hours out of office: Commissioning Engineer / Project Engineer</t>
  </si>
  <si>
    <t>Commisioning Hours out of office: Process Specialist / Project Manager</t>
  </si>
  <si>
    <t>Commisioning Hours out of office: Consulter / Trainer</t>
  </si>
  <si>
    <t>Commisioning Hours out of office:  I/O Auditor / Junior Project Engineer</t>
  </si>
  <si>
    <t>from 8 am to 6 pm</t>
  </si>
  <si>
    <r>
      <t xml:space="preserve">8-18:00 Uhr </t>
    </r>
    <r>
      <rPr>
        <b/>
        <sz val="10"/>
        <rFont val="Arial"/>
        <family val="2"/>
      </rPr>
      <t>Tag inklPause</t>
    </r>
  </si>
  <si>
    <t>Error</t>
  </si>
  <si>
    <t>Pause wenn Nachtarbeit</t>
  </si>
  <si>
    <t xml:space="preserve">Samstag </t>
  </si>
  <si>
    <t>Spezialtage</t>
  </si>
  <si>
    <t>Pause bei Tagarbeit</t>
  </si>
  <si>
    <t>ACHTUNG</t>
  </si>
  <si>
    <t>In Spezialtage sind Formelbezuege zur jeweils ersten Zeile des Tages, also 17,20,23 usw !!!!</t>
  </si>
  <si>
    <t>reine Arbeitszeit bei Samstag,Sonntag und Feiertag</t>
  </si>
  <si>
    <t>Public holiday h</t>
  </si>
  <si>
    <t>from 6 pm to 8 am</t>
  </si>
  <si>
    <t>Saturday h</t>
  </si>
  <si>
    <t>Sunday h</t>
  </si>
  <si>
    <t xml:space="preserve"> Travelling h</t>
  </si>
  <si>
    <t>Project Hours in office: according to customer agreement</t>
  </si>
  <si>
    <t>Commisioning Hours out of office: according to customer agreement</t>
  </si>
  <si>
    <t>is completed: The acceptance has not yet been obtained.</t>
  </si>
  <si>
    <t>Name of customer in block letters</t>
  </si>
  <si>
    <t>Name of Contractor in block letters</t>
  </si>
  <si>
    <t>Example correct entry:</t>
  </si>
  <si>
    <t>Example wrong entry:</t>
  </si>
  <si>
    <t>An error message occurs (reference to row) also, if break time is longer than the hours of work.</t>
  </si>
  <si>
    <t xml:space="preserve">The distribution of time in day and night hours is listed on row 41. </t>
  </si>
  <si>
    <t>Break times must be entered in the correct row (day or night).</t>
  </si>
  <si>
    <t>The above description of arrangement does not apply to Saturdays, Sundays and public holidays.</t>
  </si>
  <si>
    <t>Description how to fill out the timesheet acceptance certificate</t>
  </si>
  <si>
    <t xml:space="preserve">The day and night hours must be filled individually in each row, otherwise an error message occurs (reference to row). </t>
  </si>
  <si>
    <t>There are 3 rows available for every day.</t>
  </si>
  <si>
    <r>
      <t>Timesheet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/ Acceptance Certificate</t>
    </r>
  </si>
  <si>
    <t>will be continued</t>
  </si>
  <si>
    <t>QMA C 12.12</t>
  </si>
  <si>
    <r>
      <t>Service</t>
    </r>
    <r>
      <rPr>
        <b/>
        <i/>
        <sz val="8"/>
        <rFont val="Arial"/>
        <family val="2"/>
      </rPr>
      <t>:</t>
    </r>
  </si>
  <si>
    <t>Project:</t>
  </si>
  <si>
    <t>Charging:</t>
  </si>
  <si>
    <t>Hourly rate:</t>
  </si>
  <si>
    <t>Site:</t>
  </si>
  <si>
    <t>Project No.:</t>
  </si>
  <si>
    <t>Employee (ProLeiT):</t>
  </si>
  <si>
    <t>Order No. (order type):</t>
  </si>
  <si>
    <t>Contract/Service contract by:</t>
  </si>
  <si>
    <t>Leaving date:</t>
  </si>
  <si>
    <t xml:space="preserve">Leaving from </t>
  </si>
  <si>
    <t>Leaving to</t>
  </si>
  <si>
    <t>Distance [km]</t>
  </si>
  <si>
    <t>Implementation:</t>
  </si>
  <si>
    <t>Arrival date:</t>
  </si>
  <si>
    <t xml:space="preserve">Arrival from </t>
  </si>
  <si>
    <t>Arrival at</t>
  </si>
  <si>
    <t>CW:</t>
  </si>
  <si>
    <t>-&gt; Hours of night</t>
  </si>
  <si>
    <t>-&gt; Hours of day</t>
  </si>
  <si>
    <t>-&gt; Saturday, Sunday or public holiday</t>
  </si>
  <si>
    <t>Rev. 20/04-22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</si>
</sst>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[$-809]dddd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i/>
      <sz val="12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8"/>
      <color indexed="81"/>
      <name val="Tahoma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Segoe UI"/>
      <family val="2"/>
    </font>
    <font>
      <b/>
      <sz val="14"/>
      <name val="Arial"/>
      <family val="2"/>
    </font>
    <font>
      <b/>
      <sz val="36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9" fontId="4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Alignment="1" applyProtection="1">
      <alignment horizontal="left" wrapText="1"/>
    </xf>
    <xf numFmtId="0" fontId="8" fillId="0" borderId="0" xfId="0" applyFont="1" applyBorder="1" applyAlignment="1" applyProtection="1">
      <alignment horizontal="left"/>
    </xf>
    <xf numFmtId="4" fontId="8" fillId="0" borderId="0" xfId="0" applyNumberFormat="1" applyFont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20" fontId="11" fillId="0" borderId="2" xfId="0" applyNumberFormat="1" applyFont="1" applyFill="1" applyBorder="1" applyAlignment="1" applyProtection="1">
      <alignment horizontal="center" vertical="center"/>
    </xf>
    <xf numFmtId="20" fontId="11" fillId="3" borderId="2" xfId="0" applyNumberFormat="1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 applyBorder="1" applyAlignment="1" applyProtection="1">
      <alignment horizontal="right" vertical="top"/>
    </xf>
    <xf numFmtId="2" fontId="11" fillId="0" borderId="0" xfId="0" applyNumberFormat="1" applyFont="1" applyBorder="1" applyAlignment="1" applyProtection="1">
      <alignment horizontal="center" vertical="top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9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2" fontId="11" fillId="0" borderId="10" xfId="0" applyNumberFormat="1" applyFont="1" applyFill="1" applyBorder="1" applyAlignment="1" applyProtection="1">
      <alignment horizontal="center" vertical="center"/>
      <protection locked="0"/>
    </xf>
    <xf numFmtId="2" fontId="11" fillId="0" borderId="18" xfId="0" applyNumberFormat="1" applyFont="1" applyFill="1" applyBorder="1" applyAlignment="1" applyProtection="1">
      <alignment horizontal="center" vertical="center"/>
      <protection locked="0"/>
    </xf>
    <xf numFmtId="2" fontId="11" fillId="0" borderId="19" xfId="0" applyNumberFormat="1" applyFont="1" applyFill="1" applyBorder="1" applyAlignment="1" applyProtection="1">
      <alignment horizontal="center" vertical="center"/>
      <protection locked="0"/>
    </xf>
    <xf numFmtId="9" fontId="18" fillId="0" borderId="0" xfId="0" applyNumberFormat="1" applyFont="1" applyBorder="1" applyAlignment="1" applyProtection="1"/>
    <xf numFmtId="0" fontId="18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2" fontId="1" fillId="0" borderId="16" xfId="0" applyNumberFormat="1" applyFont="1" applyFill="1" applyBorder="1" applyAlignment="1" applyProtection="1">
      <alignment horizontal="left"/>
    </xf>
    <xf numFmtId="2" fontId="1" fillId="0" borderId="20" xfId="0" applyNumberFormat="1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2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20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>
      <alignment horizontal="left"/>
    </xf>
    <xf numFmtId="0" fontId="1" fillId="0" borderId="0" xfId="0" applyFont="1" applyAlignment="1"/>
    <xf numFmtId="0" fontId="20" fillId="2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9" fontId="2" fillId="0" borderId="15" xfId="0" applyNumberFormat="1" applyFont="1" applyBorder="1" applyAlignment="1" applyProtection="1">
      <alignment vertical="center"/>
    </xf>
    <xf numFmtId="20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left"/>
    </xf>
    <xf numFmtId="20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vertical="top" wrapText="1"/>
      <protection locked="0"/>
    </xf>
    <xf numFmtId="20" fontId="1" fillId="0" borderId="17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top" wrapText="1"/>
      <protection locked="0"/>
    </xf>
    <xf numFmtId="20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quotePrefix="1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9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1" fillId="0" borderId="9" xfId="0" applyFont="1" applyBorder="1" applyAlignment="1" applyProtection="1">
      <alignment vertical="center"/>
    </xf>
    <xf numFmtId="0" fontId="20" fillId="2" borderId="0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vertical="top" wrapText="1"/>
    </xf>
    <xf numFmtId="20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top" wrapText="1"/>
    </xf>
    <xf numFmtId="14" fontId="11" fillId="0" borderId="9" xfId="0" applyNumberFormat="1" applyFont="1" applyBorder="1" applyAlignment="1" applyProtection="1">
      <alignment vertical="center"/>
    </xf>
    <xf numFmtId="20" fontId="11" fillId="3" borderId="43" xfId="0" applyNumberFormat="1" applyFont="1" applyFill="1" applyBorder="1" applyAlignment="1" applyProtection="1">
      <alignment horizontal="center" vertical="center"/>
      <protection locked="0"/>
    </xf>
    <xf numFmtId="20" fontId="11" fillId="0" borderId="7" xfId="0" applyNumberFormat="1" applyFont="1" applyFill="1" applyBorder="1" applyAlignment="1" applyProtection="1">
      <alignment horizontal="center" vertical="center"/>
      <protection locked="0"/>
    </xf>
    <xf numFmtId="20" fontId="11" fillId="0" borderId="44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 wrapText="1"/>
    </xf>
    <xf numFmtId="0" fontId="1" fillId="0" borderId="0" xfId="0" quotePrefix="1" applyFont="1"/>
    <xf numFmtId="2" fontId="11" fillId="0" borderId="62" xfId="0" applyNumberFormat="1" applyFont="1" applyBorder="1" applyAlignment="1" applyProtection="1">
      <alignment horizontal="center" vertical="center"/>
    </xf>
    <xf numFmtId="2" fontId="11" fillId="0" borderId="63" xfId="0" applyNumberFormat="1" applyFont="1" applyBorder="1" applyAlignment="1" applyProtection="1">
      <alignment horizontal="center" vertical="center"/>
    </xf>
    <xf numFmtId="14" fontId="1" fillId="3" borderId="45" xfId="0" applyNumberFormat="1" applyFont="1" applyFill="1" applyBorder="1" applyAlignment="1" applyProtection="1">
      <alignment horizontal="center" vertical="center"/>
      <protection locked="0"/>
    </xf>
    <xf numFmtId="14" fontId="1" fillId="3" borderId="47" xfId="0" applyNumberFormat="1" applyFont="1" applyFill="1" applyBorder="1" applyAlignment="1" applyProtection="1">
      <alignment horizontal="center" vertical="center"/>
      <protection locked="0"/>
    </xf>
    <xf numFmtId="14" fontId="1" fillId="3" borderId="50" xfId="0" applyNumberFormat="1" applyFont="1" applyFill="1" applyBorder="1" applyAlignment="1" applyProtection="1">
      <alignment horizontal="center" vertical="center"/>
      <protection locked="0"/>
    </xf>
    <xf numFmtId="14" fontId="2" fillId="4" borderId="33" xfId="0" applyNumberFormat="1" applyFont="1" applyFill="1" applyBorder="1" applyAlignment="1" applyProtection="1">
      <alignment horizontal="left" vertical="center" wrapText="1"/>
      <protection locked="0"/>
    </xf>
    <xf numFmtId="0" fontId="2" fillId="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4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2" xfId="0" applyNumberFormat="1" applyFont="1" applyFill="1" applyBorder="1" applyAlignment="1" applyProtection="1">
      <alignment horizontal="center" vertical="center" textRotation="90"/>
      <protection locked="0"/>
    </xf>
    <xf numFmtId="14" fontId="11" fillId="3" borderId="48" xfId="0" applyNumberFormat="1" applyFont="1" applyFill="1" applyBorder="1" applyAlignment="1" applyProtection="1">
      <alignment horizontal="center" vertical="center" textRotation="90"/>
      <protection locked="0"/>
    </xf>
    <xf numFmtId="14" fontId="11" fillId="3" borderId="51" xfId="0" applyNumberFormat="1" applyFont="1" applyFill="1" applyBorder="1" applyAlignment="1" applyProtection="1">
      <alignment horizontal="center" vertical="center" textRotation="90"/>
      <protection locked="0"/>
    </xf>
    <xf numFmtId="165" fontId="11" fillId="2" borderId="46" xfId="0" applyNumberFormat="1" applyFont="1" applyFill="1" applyBorder="1" applyAlignment="1" applyProtection="1">
      <alignment horizontal="center" vertical="center" textRotation="90"/>
    </xf>
    <xf numFmtId="165" fontId="11" fillId="2" borderId="49" xfId="0" applyNumberFormat="1" applyFont="1" applyFill="1" applyBorder="1" applyAlignment="1" applyProtection="1">
      <alignment horizontal="center" vertical="center" textRotation="90"/>
    </xf>
    <xf numFmtId="165" fontId="11" fillId="2" borderId="52" xfId="0" applyNumberFormat="1" applyFont="1" applyFill="1" applyBorder="1" applyAlignment="1" applyProtection="1">
      <alignment horizontal="center" vertical="center" textRotation="90"/>
    </xf>
    <xf numFmtId="14" fontId="11" fillId="2" borderId="2" xfId="0" applyNumberFormat="1" applyFont="1" applyFill="1" applyBorder="1" applyAlignment="1" applyProtection="1">
      <alignment horizontal="center" vertical="center" textRotation="90"/>
    </xf>
    <xf numFmtId="0" fontId="11" fillId="2" borderId="48" xfId="0" applyFont="1" applyFill="1" applyBorder="1" applyAlignment="1" applyProtection="1">
      <alignment horizontal="center" vertical="center" textRotation="90"/>
    </xf>
    <xf numFmtId="0" fontId="11" fillId="2" borderId="51" xfId="0" applyFont="1" applyFill="1" applyBorder="1" applyAlignment="1" applyProtection="1">
      <alignment horizontal="center" vertical="center" textRotation="90"/>
    </xf>
    <xf numFmtId="2" fontId="11" fillId="0" borderId="15" xfId="0" applyNumberFormat="1" applyFont="1" applyBorder="1" applyAlignment="1" applyProtection="1">
      <alignment horizontal="center" vertical="top"/>
    </xf>
    <xf numFmtId="2" fontId="11" fillId="0" borderId="30" xfId="0" applyNumberFormat="1" applyFont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57" xfId="0" quotePrefix="1" applyFont="1" applyBorder="1" applyAlignment="1" applyProtection="1">
      <alignment horizontal="center" vertical="center" wrapText="1"/>
    </xf>
    <xf numFmtId="0" fontId="10" fillId="0" borderId="16" xfId="0" quotePrefix="1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49" fontId="1" fillId="3" borderId="24" xfId="0" applyNumberFormat="1" applyFont="1" applyFill="1" applyBorder="1" applyAlignment="1" applyProtection="1">
      <alignment horizontal="left" vertical="top" wrapText="1"/>
      <protection locked="0"/>
    </xf>
    <xf numFmtId="49" fontId="1" fillId="3" borderId="25" xfId="0" applyNumberFormat="1" applyFont="1" applyFill="1" applyBorder="1" applyAlignment="1" applyProtection="1">
      <alignment horizontal="left" vertical="top" wrapText="1"/>
      <protection locked="0"/>
    </xf>
    <xf numFmtId="49" fontId="1" fillId="3" borderId="26" xfId="0" applyNumberFormat="1" applyFont="1" applyFill="1" applyBorder="1" applyAlignment="1" applyProtection="1">
      <alignment horizontal="left" vertical="top" wrapText="1"/>
      <protection locked="0"/>
    </xf>
    <xf numFmtId="49" fontId="1" fillId="3" borderId="27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28" xfId="0" applyNumberFormat="1" applyFont="1" applyFill="1" applyBorder="1" applyAlignment="1" applyProtection="1">
      <alignment horizontal="left" vertical="top" wrapText="1"/>
      <protection locked="0"/>
    </xf>
    <xf numFmtId="49" fontId="1" fillId="3" borderId="29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49" fontId="1" fillId="3" borderId="30" xfId="0" applyNumberFormat="1" applyFont="1" applyFill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53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2" fontId="1" fillId="0" borderId="60" xfId="1" applyNumberFormat="1" applyFont="1" applyBorder="1" applyAlignment="1" applyProtection="1">
      <alignment horizontal="center" vertical="center"/>
    </xf>
    <xf numFmtId="2" fontId="1" fillId="0" borderId="61" xfId="1" applyNumberFormat="1" applyFont="1" applyBorder="1" applyAlignment="1" applyProtection="1">
      <alignment horizontal="center" vertical="center"/>
    </xf>
    <xf numFmtId="2" fontId="1" fillId="0" borderId="44" xfId="1" applyNumberFormat="1" applyFont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2" fontId="11" fillId="0" borderId="8" xfId="0" applyNumberFormat="1" applyFont="1" applyBorder="1" applyAlignment="1" applyProtection="1">
      <alignment horizontal="right" vertical="top"/>
    </xf>
    <xf numFmtId="2" fontId="11" fillId="0" borderId="22" xfId="0" applyNumberFormat="1" applyFont="1" applyBorder="1" applyAlignment="1" applyProtection="1">
      <alignment horizontal="right" vertical="top"/>
    </xf>
    <xf numFmtId="0" fontId="10" fillId="0" borderId="31" xfId="0" applyFont="1" applyFill="1" applyBorder="1" applyAlignment="1" applyProtection="1">
      <alignment horizontal="left" vertical="center" wrapText="1"/>
    </xf>
    <xf numFmtId="0" fontId="10" fillId="0" borderId="3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2" fontId="1" fillId="0" borderId="17" xfId="1" applyNumberFormat="1" applyFont="1" applyBorder="1" applyAlignment="1" applyProtection="1">
      <alignment horizontal="center" vertical="center"/>
    </xf>
    <xf numFmtId="0" fontId="1" fillId="0" borderId="17" xfId="1" applyNumberFormat="1" applyFont="1" applyBorder="1" applyAlignment="1" applyProtection="1">
      <alignment horizontal="center" vertical="center"/>
    </xf>
    <xf numFmtId="2" fontId="1" fillId="0" borderId="59" xfId="1" applyNumberFormat="1" applyFont="1" applyBorder="1" applyAlignment="1" applyProtection="1">
      <alignment horizontal="center" vertical="center"/>
    </xf>
    <xf numFmtId="0" fontId="1" fillId="3" borderId="17" xfId="1" applyNumberFormat="1" applyFont="1" applyFill="1" applyBorder="1" applyAlignment="1" applyProtection="1">
      <alignment horizontal="center" vertical="center"/>
      <protection locked="0"/>
    </xf>
    <xf numFmtId="0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/>
    </xf>
    <xf numFmtId="0" fontId="1" fillId="0" borderId="0" xfId="0" applyFont="1" applyAlignment="1"/>
    <xf numFmtId="0" fontId="9" fillId="2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8" fillId="2" borderId="0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9" fontId="2" fillId="0" borderId="15" xfId="0" applyNumberFormat="1" applyFont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 wrapText="1"/>
    </xf>
    <xf numFmtId="0" fontId="10" fillId="0" borderId="36" xfId="0" applyFont="1" applyFill="1" applyBorder="1" applyAlignment="1" applyProtection="1">
      <alignment horizontal="left" vertical="center" wrapText="1"/>
    </xf>
    <xf numFmtId="0" fontId="10" fillId="0" borderId="34" xfId="0" applyFont="1" applyFill="1" applyBorder="1" applyAlignment="1" applyProtection="1">
      <alignment horizontal="left" vertical="center" wrapText="1"/>
    </xf>
    <xf numFmtId="17" fontId="10" fillId="0" borderId="22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0" fillId="0" borderId="37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textRotation="90" wrapText="1"/>
    </xf>
    <xf numFmtId="0" fontId="1" fillId="2" borderId="15" xfId="0" applyFont="1" applyFill="1" applyBorder="1" applyAlignment="1" applyProtection="1">
      <alignment horizontal="center" textRotation="90" wrapText="1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33" xfId="0" applyFont="1" applyFill="1" applyBorder="1" applyAlignment="1" applyProtection="1">
      <alignment horizontal="left" vertical="center" wrapText="1"/>
    </xf>
    <xf numFmtId="14" fontId="2" fillId="4" borderId="4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49" fontId="2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8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36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42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32" xfId="0" applyNumberFormat="1" applyFont="1" applyFill="1" applyBorder="1" applyAlignment="1" applyProtection="1">
      <alignment horizontal="left" vertical="center" wrapText="1"/>
      <protection locked="0"/>
    </xf>
    <xf numFmtId="2" fontId="10" fillId="0" borderId="20" xfId="0" applyNumberFormat="1" applyFont="1" applyBorder="1" applyAlignment="1" applyProtection="1">
      <alignment horizontal="center" vertical="center" wrapText="1"/>
    </xf>
    <xf numFmtId="2" fontId="10" fillId="0" borderId="58" xfId="0" applyNumberFormat="1" applyFont="1" applyBorder="1" applyAlignment="1" applyProtection="1">
      <alignment horizontal="center" vertical="center" wrapText="1"/>
    </xf>
    <xf numFmtId="49" fontId="2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3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2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32" xfId="0" applyNumberFormat="1" applyFont="1" applyFill="1" applyBorder="1" applyAlignment="1" applyProtection="1">
      <alignment vertical="center" wrapText="1"/>
      <protection locked="0"/>
    </xf>
    <xf numFmtId="14" fontId="2" fillId="4" borderId="38" xfId="0" applyNumberFormat="1" applyFont="1" applyFill="1" applyBorder="1" applyAlignment="1" applyProtection="1">
      <alignment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8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2">
    <cellStyle name="Euro" xfId="1" xr:uid="{00000000-0005-0000-0000-000000000000}"/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411480</xdr:colOff>
      <xdr:row>0</xdr:row>
      <xdr:rowOff>76200</xdr:rowOff>
    </xdr:from>
    <xdr:to>
      <xdr:col>20</xdr:col>
      <xdr:colOff>38099</xdr:colOff>
      <xdr:row>1</xdr:row>
      <xdr:rowOff>297180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FAB1828-04DB-4C94-B17B-919CF3EAB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44" b="21115"/>
        <a:stretch/>
      </xdr:blipFill>
      <xdr:spPr>
        <a:xfrm>
          <a:off x="7444740" y="76200"/>
          <a:ext cx="1485899" cy="54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13</xdr:col>
      <xdr:colOff>748443</xdr:colOff>
      <xdr:row>33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ADFA8C8-3F6C-451E-8E38-5E043110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30587"/>
          <a:ext cx="10820095" cy="1159565"/>
        </a:xfrm>
        <a:prstGeom prst="rect">
          <a:avLst/>
        </a:prstGeom>
      </xdr:spPr>
    </xdr:pic>
    <xdr:clientData/>
  </xdr:twoCellAnchor>
  <xdr:twoCellAnchor editAs="oneCell">
    <xdr:from>
      <xdr:col>0</xdr:col>
      <xdr:colOff>14496</xdr:colOff>
      <xdr:row>38</xdr:row>
      <xdr:rowOff>46797</xdr:rowOff>
    </xdr:from>
    <xdr:to>
      <xdr:col>4</xdr:col>
      <xdr:colOff>571500</xdr:colOff>
      <xdr:row>45</xdr:row>
      <xdr:rowOff>124524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9BA0076-52FF-46B4-A5CA-D9C37AB5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96" y="6590058"/>
          <a:ext cx="3696113" cy="1237292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10</xdr:row>
      <xdr:rowOff>115955</xdr:rowOff>
    </xdr:from>
    <xdr:to>
      <xdr:col>2</xdr:col>
      <xdr:colOff>745565</xdr:colOff>
      <xdr:row>23</xdr:row>
      <xdr:rowOff>165650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20F7623-4B82-42DB-BA4B-BD5996BC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66" y="1971259"/>
          <a:ext cx="2269564" cy="2045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C175"/>
  <sheetViews>
    <sheetView showGridLines="0" showZeros="0" tabSelected="1" zoomScaleNormal="100" zoomScaleSheetLayoutView="115" workbookViewId="0">
      <selection activeCell="B6" sqref="B6:E6"/>
    </sheetView>
  </sheetViews>
  <sheetFormatPr baseColWidth="10" defaultColWidth="11.42578125" defaultRowHeight="12.75" x14ac:dyDescent="0.2"/>
  <cols>
    <col min="1" max="1" width="4.7109375" style="95" customWidth="1"/>
    <col min="2" max="3" width="4.7109375" style="22" customWidth="1"/>
    <col min="4" max="6" width="7.7109375" style="23" customWidth="1"/>
    <col min="7" max="7" width="7.7109375" style="24" customWidth="1"/>
    <col min="8" max="8" width="6.28515625" style="25" customWidth="1"/>
    <col min="9" max="9" width="7.28515625" style="22" customWidth="1"/>
    <col min="10" max="11" width="6.7109375" style="22" customWidth="1"/>
    <col min="12" max="12" width="5.5703125" style="22" customWidth="1"/>
    <col min="13" max="13" width="5" style="26" customWidth="1"/>
    <col min="14" max="14" width="3.140625" style="26" customWidth="1"/>
    <col min="15" max="21" width="6.7109375" style="22" customWidth="1"/>
    <col min="22" max="22" width="3" style="95" hidden="1" customWidth="1"/>
    <col min="23" max="23" width="24.28515625" style="95" hidden="1" customWidth="1"/>
    <col min="24" max="24" width="24.7109375" style="60" hidden="1" customWidth="1"/>
    <col min="25" max="25" width="59.7109375" style="60" hidden="1" customWidth="1"/>
    <col min="26" max="26" width="8.7109375" style="60" hidden="1" customWidth="1"/>
    <col min="27" max="27" width="44.5703125" style="60" hidden="1" customWidth="1"/>
    <col min="28" max="29" width="7.7109375" style="60" hidden="1" customWidth="1"/>
    <col min="30" max="30" width="78.7109375" style="60" hidden="1" customWidth="1"/>
    <col min="31" max="31" width="17.5703125" style="60" hidden="1" customWidth="1"/>
    <col min="32" max="34" width="11.42578125" style="60"/>
    <col min="35" max="107" width="11.42578125" style="21"/>
    <col min="108" max="16384" width="11.42578125" style="22"/>
  </cols>
  <sheetData>
    <row r="1" spans="1:34" s="1" customFormat="1" ht="25.15" customHeight="1" x14ac:dyDescent="0.2">
      <c r="A1" s="222" t="s">
        <v>97</v>
      </c>
      <c r="B1" s="223"/>
      <c r="C1" s="223"/>
      <c r="D1" s="223"/>
      <c r="E1" s="224" t="s">
        <v>95</v>
      </c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5"/>
      <c r="R1" s="225"/>
      <c r="S1" s="225"/>
      <c r="T1" s="225"/>
      <c r="U1" s="225"/>
      <c r="AB1" s="58"/>
      <c r="AC1" s="58"/>
      <c r="AD1" s="58"/>
      <c r="AE1" s="58"/>
      <c r="AF1" s="58"/>
      <c r="AG1" s="58"/>
      <c r="AH1" s="58"/>
    </row>
    <row r="2" spans="1:34" s="1" customFormat="1" ht="25.15" customHeight="1" x14ac:dyDescent="0.2">
      <c r="A2" s="223" t="s">
        <v>119</v>
      </c>
      <c r="B2" s="223"/>
      <c r="C2" s="223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5"/>
      <c r="R2" s="225"/>
      <c r="S2" s="225"/>
      <c r="T2" s="225"/>
      <c r="U2" s="225"/>
      <c r="AB2" s="58"/>
      <c r="AC2" s="58"/>
      <c r="AD2" s="58"/>
      <c r="AE2" s="58"/>
      <c r="AF2" s="58"/>
      <c r="AG2" s="58"/>
      <c r="AH2" s="58"/>
    </row>
    <row r="3" spans="1:34" s="2" customFormat="1" ht="12.75" customHeight="1" thickBot="1" x14ac:dyDescent="0.25">
      <c r="A3" s="194" t="s">
        <v>57</v>
      </c>
      <c r="B3" s="40"/>
      <c r="C3" s="40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AB3" s="58"/>
      <c r="AC3" s="58"/>
      <c r="AD3" s="58"/>
      <c r="AE3" s="58"/>
      <c r="AF3" s="58"/>
      <c r="AG3" s="58"/>
      <c r="AH3" s="58"/>
    </row>
    <row r="4" spans="1:34" s="1" customFormat="1" ht="27" customHeight="1" x14ac:dyDescent="0.2">
      <c r="A4" s="194"/>
      <c r="B4" s="187" t="s">
        <v>98</v>
      </c>
      <c r="C4" s="188"/>
      <c r="D4" s="188"/>
      <c r="E4" s="188"/>
      <c r="F4" s="206"/>
      <c r="G4" s="206"/>
      <c r="H4" s="206"/>
      <c r="I4" s="206"/>
      <c r="J4" s="188" t="s">
        <v>103</v>
      </c>
      <c r="K4" s="188"/>
      <c r="L4" s="188"/>
      <c r="M4" s="188"/>
      <c r="N4" s="188"/>
      <c r="O4" s="188"/>
      <c r="P4" s="188"/>
      <c r="Q4" s="216"/>
      <c r="R4" s="216"/>
      <c r="S4" s="216"/>
      <c r="T4" s="216"/>
      <c r="U4" s="217"/>
    </row>
    <row r="5" spans="1:34" s="1" customFormat="1" ht="27" customHeight="1" x14ac:dyDescent="0.2">
      <c r="A5" s="194"/>
      <c r="B5" s="167" t="s">
        <v>99</v>
      </c>
      <c r="C5" s="168"/>
      <c r="D5" s="168"/>
      <c r="E5" s="168"/>
      <c r="F5" s="220"/>
      <c r="G5" s="220"/>
      <c r="H5" s="220"/>
      <c r="I5" s="220"/>
      <c r="J5" s="168" t="s">
        <v>104</v>
      </c>
      <c r="K5" s="168"/>
      <c r="L5" s="168"/>
      <c r="M5" s="168"/>
      <c r="N5" s="168"/>
      <c r="O5" s="168"/>
      <c r="P5" s="168"/>
      <c r="Q5" s="218"/>
      <c r="R5" s="218"/>
      <c r="S5" s="218"/>
      <c r="T5" s="218"/>
      <c r="U5" s="219"/>
    </row>
    <row r="6" spans="1:34" s="1" customFormat="1" ht="33.6" customHeight="1" x14ac:dyDescent="0.2">
      <c r="A6" s="194"/>
      <c r="B6" s="167" t="s">
        <v>101</v>
      </c>
      <c r="C6" s="168"/>
      <c r="D6" s="168"/>
      <c r="E6" s="168"/>
      <c r="F6" s="208"/>
      <c r="G6" s="208"/>
      <c r="H6" s="208"/>
      <c r="I6" s="208"/>
      <c r="J6" s="168" t="s">
        <v>105</v>
      </c>
      <c r="K6" s="168"/>
      <c r="L6" s="168"/>
      <c r="M6" s="168"/>
      <c r="N6" s="168"/>
      <c r="O6" s="168"/>
      <c r="P6" s="168"/>
      <c r="Q6" s="220"/>
      <c r="R6" s="220"/>
      <c r="S6" s="220"/>
      <c r="T6" s="220"/>
      <c r="U6" s="221"/>
    </row>
    <row r="7" spans="1:34" s="1" customFormat="1" ht="27" customHeight="1" x14ac:dyDescent="0.2">
      <c r="A7" s="194"/>
      <c r="B7" s="167" t="s">
        <v>100</v>
      </c>
      <c r="C7" s="168"/>
      <c r="D7" s="168"/>
      <c r="E7" s="168"/>
      <c r="F7" s="208"/>
      <c r="G7" s="208"/>
      <c r="H7" s="208"/>
      <c r="I7" s="208"/>
      <c r="J7" s="168" t="s">
        <v>106</v>
      </c>
      <c r="K7" s="168"/>
      <c r="L7" s="168"/>
      <c r="M7" s="168"/>
      <c r="N7" s="168"/>
      <c r="O7" s="168"/>
      <c r="P7" s="168"/>
      <c r="Q7" s="204"/>
      <c r="R7" s="204"/>
      <c r="S7" s="204"/>
      <c r="T7" s="204"/>
      <c r="U7" s="205"/>
    </row>
    <row r="8" spans="1:34" s="1" customFormat="1" ht="27" customHeight="1" thickBot="1" x14ac:dyDescent="0.25">
      <c r="A8" s="194"/>
      <c r="B8" s="193" t="s">
        <v>102</v>
      </c>
      <c r="C8" s="189"/>
      <c r="D8" s="189"/>
      <c r="E8" s="189"/>
      <c r="F8" s="129"/>
      <c r="G8" s="129"/>
      <c r="H8" s="129"/>
      <c r="I8" s="129"/>
      <c r="J8" s="189" t="s">
        <v>53</v>
      </c>
      <c r="K8" s="189"/>
      <c r="L8" s="189"/>
      <c r="M8" s="189"/>
      <c r="N8" s="189"/>
      <c r="O8" s="189"/>
      <c r="P8" s="189"/>
      <c r="Q8" s="211"/>
      <c r="R8" s="211"/>
      <c r="S8" s="211"/>
      <c r="T8" s="211"/>
      <c r="U8" s="212"/>
    </row>
    <row r="9" spans="1:34" s="1" customFormat="1" ht="10.15" customHeight="1" thickBot="1" x14ac:dyDescent="0.25">
      <c r="A9" s="194"/>
      <c r="B9" s="73"/>
      <c r="C9" s="73"/>
      <c r="D9" s="73"/>
      <c r="E9" s="73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4"/>
      <c r="R9" s="74"/>
      <c r="S9" s="74"/>
      <c r="T9" s="74"/>
      <c r="U9" s="74"/>
    </row>
    <row r="10" spans="1:34" s="58" customFormat="1" ht="27" customHeight="1" x14ac:dyDescent="0.2">
      <c r="A10" s="194"/>
      <c r="B10" s="187" t="s">
        <v>111</v>
      </c>
      <c r="C10" s="188"/>
      <c r="D10" s="188"/>
      <c r="E10" s="188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7"/>
    </row>
    <row r="11" spans="1:34" s="1" customFormat="1" ht="27" customHeight="1" x14ac:dyDescent="0.2">
      <c r="A11" s="194"/>
      <c r="B11" s="196" t="s">
        <v>112</v>
      </c>
      <c r="C11" s="197"/>
      <c r="D11" s="197"/>
      <c r="E11" s="197"/>
      <c r="F11" s="127"/>
      <c r="G11" s="127"/>
      <c r="H11" s="127"/>
      <c r="I11" s="127"/>
      <c r="J11" s="197" t="s">
        <v>107</v>
      </c>
      <c r="K11" s="197"/>
      <c r="L11" s="197"/>
      <c r="M11" s="197"/>
      <c r="N11" s="197"/>
      <c r="O11" s="197"/>
      <c r="P11" s="197"/>
      <c r="Q11" s="127"/>
      <c r="R11" s="127"/>
      <c r="S11" s="127"/>
      <c r="T11" s="127"/>
      <c r="U11" s="198"/>
    </row>
    <row r="12" spans="1:34" s="1" customFormat="1" ht="27" customHeight="1" x14ac:dyDescent="0.2">
      <c r="A12" s="194"/>
      <c r="B12" s="167" t="s">
        <v>113</v>
      </c>
      <c r="C12" s="168"/>
      <c r="D12" s="168"/>
      <c r="E12" s="168"/>
      <c r="F12" s="128"/>
      <c r="G12" s="128"/>
      <c r="H12" s="128"/>
      <c r="I12" s="128"/>
      <c r="J12" s="168" t="s">
        <v>108</v>
      </c>
      <c r="K12" s="168"/>
      <c r="L12" s="168"/>
      <c r="M12" s="168"/>
      <c r="N12" s="168"/>
      <c r="O12" s="168"/>
      <c r="P12" s="168"/>
      <c r="Q12" s="199">
        <f>F13</f>
        <v>0</v>
      </c>
      <c r="R12" s="199"/>
      <c r="S12" s="199"/>
      <c r="T12" s="199"/>
      <c r="U12" s="200"/>
    </row>
    <row r="13" spans="1:34" s="1" customFormat="1" ht="27" customHeight="1" x14ac:dyDescent="0.2">
      <c r="A13" s="194"/>
      <c r="B13" s="167" t="s">
        <v>114</v>
      </c>
      <c r="C13" s="168"/>
      <c r="D13" s="168"/>
      <c r="E13" s="168"/>
      <c r="F13" s="128"/>
      <c r="G13" s="128"/>
      <c r="H13" s="128"/>
      <c r="I13" s="128"/>
      <c r="J13" s="168" t="s">
        <v>109</v>
      </c>
      <c r="K13" s="168"/>
      <c r="L13" s="168"/>
      <c r="M13" s="168"/>
      <c r="N13" s="168"/>
      <c r="O13" s="168"/>
      <c r="P13" s="168"/>
      <c r="Q13" s="199">
        <f>F12</f>
        <v>0</v>
      </c>
      <c r="R13" s="199"/>
      <c r="S13" s="199"/>
      <c r="T13" s="199"/>
      <c r="U13" s="200"/>
    </row>
    <row r="14" spans="1:34" s="1" customFormat="1" ht="27" customHeight="1" thickBot="1" x14ac:dyDescent="0.25">
      <c r="A14" s="194"/>
      <c r="B14" s="193" t="s">
        <v>110</v>
      </c>
      <c r="C14" s="189"/>
      <c r="D14" s="189"/>
      <c r="E14" s="189"/>
      <c r="F14" s="215"/>
      <c r="G14" s="215"/>
      <c r="H14" s="215"/>
      <c r="I14" s="215"/>
      <c r="J14" s="189" t="s">
        <v>110</v>
      </c>
      <c r="K14" s="189"/>
      <c r="L14" s="189"/>
      <c r="M14" s="189"/>
      <c r="N14" s="189"/>
      <c r="O14" s="189"/>
      <c r="P14" s="189"/>
      <c r="Q14" s="213">
        <f>F14</f>
        <v>0</v>
      </c>
      <c r="R14" s="213"/>
      <c r="S14" s="213"/>
      <c r="T14" s="213"/>
      <c r="U14" s="214"/>
      <c r="AD14" s="59" t="s">
        <v>73</v>
      </c>
    </row>
    <row r="15" spans="1:34" s="58" customFormat="1" ht="9.75" customHeight="1" thickBot="1" x14ac:dyDescent="0.25">
      <c r="A15" s="194"/>
      <c r="B15" s="76"/>
      <c r="C15" s="76"/>
      <c r="D15" s="76"/>
      <c r="E15" s="76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77"/>
      <c r="X15" s="64"/>
      <c r="Z15" s="29">
        <v>0.33333333333333331</v>
      </c>
      <c r="AA15" s="65"/>
      <c r="AD15" s="58" t="s">
        <v>74</v>
      </c>
    </row>
    <row r="16" spans="1:34" s="2" customFormat="1" ht="25.15" customHeight="1" thickBot="1" x14ac:dyDescent="0.25">
      <c r="A16" s="194"/>
      <c r="B16" s="120" t="s">
        <v>115</v>
      </c>
      <c r="C16" s="113"/>
      <c r="D16" s="190" t="str">
        <f>IF(TRUNC((B18-DATE(YEAR(B18+3-MOD(B18-2,7)),1,MOD(B18-2,7)-9))/7)=1,"1 / "&amp;YEAR(B36),IF(TRUNC((B18-DATE(YEAR(B18+3-MOD(B18-2,7)),1,MOD(B18-2,7)-9))/7)&gt;51,TRUNC((B18-DATE(YEAR(B18+3-MOD(B18-2,7)),1,MOD(B18-2,7)-9))/7)&amp;" / "&amp;YEAR(B18-10),TRUNC((B18-DATE(YEAR(B18+3-MOD(B18-2,7)),1,MOD(B18-2,7)-9))/7)&amp;" / "&amp;YEAR(B18)))</f>
        <v>44 / 2021</v>
      </c>
      <c r="E16" s="191"/>
      <c r="F16" s="4"/>
      <c r="G16" s="66" t="str">
        <f>_xlfn.TEXTJOIN(";",TRUE,X18,X19,X20,X21,X22,X23,X24,X25,X26,X27,X28,X29,X30,X31,X32,X33,X34,X35,X36,X37,X38)</f>
        <v/>
      </c>
      <c r="H16" s="4"/>
      <c r="I16" s="4"/>
      <c r="J16" s="4"/>
      <c r="K16" s="4"/>
      <c r="L16" s="3"/>
      <c r="M16" s="4"/>
      <c r="N16" s="4"/>
      <c r="O16" s="4"/>
      <c r="P16" s="3"/>
      <c r="Q16" s="3"/>
      <c r="R16" s="3"/>
      <c r="S16" s="3"/>
      <c r="T16" s="3"/>
      <c r="U16" s="3"/>
      <c r="Y16" s="58"/>
      <c r="Z16" s="29">
        <v>0.75</v>
      </c>
      <c r="AA16" s="58" t="s">
        <v>75</v>
      </c>
      <c r="AB16" s="58"/>
      <c r="AC16" s="58"/>
      <c r="AD16" s="58"/>
      <c r="AE16" s="58"/>
      <c r="AF16" s="58"/>
      <c r="AG16" s="58"/>
      <c r="AH16" s="58"/>
    </row>
    <row r="17" spans="1:106" s="7" customFormat="1" ht="20.100000000000001" customHeight="1" thickBot="1" x14ac:dyDescent="0.4">
      <c r="A17" s="195"/>
      <c r="B17" s="78" t="s">
        <v>0</v>
      </c>
      <c r="C17" s="78"/>
      <c r="D17" s="78" t="s">
        <v>45</v>
      </c>
      <c r="E17" s="78" t="s">
        <v>46</v>
      </c>
      <c r="F17" s="78" t="s">
        <v>2</v>
      </c>
      <c r="G17" s="79" t="s">
        <v>1</v>
      </c>
      <c r="H17" s="80"/>
      <c r="I17" s="186" t="s">
        <v>47</v>
      </c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6"/>
      <c r="W17" s="55" t="s">
        <v>67</v>
      </c>
      <c r="X17" s="55" t="s">
        <v>68</v>
      </c>
      <c r="Y17" s="55" t="s">
        <v>69</v>
      </c>
      <c r="Z17" s="55" t="s">
        <v>3</v>
      </c>
      <c r="AA17" s="55" t="s">
        <v>70</v>
      </c>
      <c r="AB17" s="55" t="s">
        <v>4</v>
      </c>
      <c r="AC17" s="56" t="s">
        <v>5</v>
      </c>
      <c r="AD17" s="57" t="s">
        <v>71</v>
      </c>
      <c r="AE17" s="57" t="s">
        <v>72</v>
      </c>
      <c r="AF17" s="60"/>
      <c r="AG17" s="60"/>
      <c r="AH17" s="60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s="83" customFormat="1" ht="21" customHeight="1" thickBot="1" x14ac:dyDescent="0.25">
      <c r="A18" s="124"/>
      <c r="B18" s="130">
        <v>44501</v>
      </c>
      <c r="C18" s="133">
        <f>B18</f>
        <v>44501</v>
      </c>
      <c r="D18" s="117"/>
      <c r="E18" s="30"/>
      <c r="F18" s="81"/>
      <c r="G18" s="49">
        <f>SUM((E18-D18-F18)*24)</f>
        <v>0</v>
      </c>
      <c r="H18" s="82"/>
      <c r="I18" s="147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9"/>
      <c r="V18" s="60">
        <v>17</v>
      </c>
      <c r="W18" s="55">
        <f>IF(AD18&lt;&gt;-1,IF(AD18&lt;&gt;6,IF(AD18&lt;&gt;7,ROUND((E18-D18)*24,2)-Z18,0),0),0)</f>
        <v>0</v>
      </c>
      <c r="X18" s="61" t="str">
        <f>IF(AND(W18&lt;&gt;0,Z18&lt;&gt;0),CONCATENATE(V18," (Row) Please fill out the day and night hours individually (see distribution of day and night hours in row 41) 
This doesn't apply to Saturdays, Sundays and public holidays"),IF(OR(W18&lt;0,Z18&lt;0,AA18&lt;0,AB18&lt;0,AC18&lt;0,(W18+Z18+AA18+AB18+AC18)&lt;(Y18+AE18)),CONCATENATE(V18," (Row) breake too big"),""))</f>
        <v/>
      </c>
      <c r="Y18" s="62">
        <f>IF(Z18&gt;0,F18*24,0)</f>
        <v>0</v>
      </c>
      <c r="Z18" s="61">
        <f>IF(AD18&lt;&gt;-1,IF(AD18&lt;&gt;6,IF(AD18&lt;&gt;7,IF(G18&gt;0,(IF(D18&lt;$Z$15,IF(E18&gt;$Z$15,($Z$15*24)-D18*24,E18*24-D18*24)))+IF(E18&gt;$Z$16,IF(D18&lt;=$Z$16,E18*24-($Z$16*24),E18*24-D18*24),0),0),0),0),0)</f>
        <v>0</v>
      </c>
      <c r="AA18" s="61">
        <f>IF(AD18&lt;&gt;-1,IF(AD18=6,G18-AB18,0),0)</f>
        <v>0</v>
      </c>
      <c r="AB18" s="61">
        <f>IF(AD18&lt;&gt;-1,IF(AD18=7,G18-AC18,0),0)</f>
        <v>0</v>
      </c>
      <c r="AC18" s="63">
        <f>IF(AD18=-1,G18,0)</f>
        <v>0</v>
      </c>
      <c r="AD18" s="57">
        <f>IF($A$18&lt;&gt;"x",IF(WEEKDAY($B$18,2)&lt;&gt;6,IF(WEEKDAY($B$18,2)&lt;&gt;7,0,7),6),-1)</f>
        <v>0</v>
      </c>
      <c r="AE18" s="57">
        <f>IF(AND(Z18=0,AD18=0),F18*24,0)</f>
        <v>0</v>
      </c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</row>
    <row r="19" spans="1:106" s="83" customFormat="1" ht="21" customHeight="1" thickBot="1" x14ac:dyDescent="0.25">
      <c r="A19" s="125"/>
      <c r="B19" s="131"/>
      <c r="C19" s="134"/>
      <c r="D19" s="118"/>
      <c r="E19" s="67"/>
      <c r="F19" s="84"/>
      <c r="G19" s="50">
        <f t="shared" ref="G19:G38" si="0">SUM((E19-D19-F19)*24)</f>
        <v>0</v>
      </c>
      <c r="H19" s="85"/>
      <c r="I19" s="150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2"/>
      <c r="V19" s="60">
        <v>18</v>
      </c>
      <c r="W19" s="55">
        <f t="shared" ref="W19:W38" si="1">IF(AD19&lt;&gt;-1,IF(AD19&lt;&gt;6,IF(AD19&lt;&gt;7,ROUND((E19-D19)*24,2)-Z19,0),0),0)</f>
        <v>0</v>
      </c>
      <c r="X19" s="61" t="str">
        <f t="shared" ref="X19:X38" si="2">IF(AND(W19&lt;&gt;0,Z19&lt;&gt;0),CONCATENATE(V19," (Row) Please fill out the day and night hours individually (see distribution of day and night hours in row 41) 
This doesn't apply to Saturdays, Sundays and public holidays"),IF(OR(W19&lt;0,Z19&lt;0,AA19&lt;0,AB19&lt;0,AC19&lt;0,(W19+Z19+AA19+AB19+AC19)&lt;(Y19+AE19)),CONCATENATE(V19," (Row) breake too big"),""))</f>
        <v/>
      </c>
      <c r="Y19" s="62">
        <f t="shared" ref="Y19:Y38" si="3">IF(Z19&gt;0,F19*24,0)</f>
        <v>0</v>
      </c>
      <c r="Z19" s="61">
        <f t="shared" ref="Z19:Z38" si="4">IF(AD19&lt;&gt;-1,IF(AD19&lt;&gt;6,IF(AD19&lt;&gt;7,IF(G19&gt;0,(IF(D19&lt;$Z$15,IF(E19&gt;$Z$15,($Z$15*24)-D19*24,E19*24-D19*24)))+IF(E19&gt;$Z$16,IF(D19&lt;=$Z$16,E19*24-($Z$16*24),E19*24-D19*24),0),0),0),0),0)</f>
        <v>0</v>
      </c>
      <c r="AA19" s="61">
        <f t="shared" ref="AA19:AA38" si="5">IF(AD19&lt;&gt;-1,IF(AD19=6,G19-AB19,0),0)</f>
        <v>0</v>
      </c>
      <c r="AB19" s="61">
        <f t="shared" ref="AB19:AB38" si="6">IF(AD19&lt;&gt;-1,IF(AD19=7,G19-AC19,0),0)</f>
        <v>0</v>
      </c>
      <c r="AC19" s="63">
        <f t="shared" ref="AC19:AC38" si="7">IF(AD19=-1,G19,0)</f>
        <v>0</v>
      </c>
      <c r="AD19" s="57">
        <f>IF($A$18&lt;&gt;"x",IF(WEEKDAY($B$18,2)&lt;&gt;6,IF(WEEKDAY($B$18,2)&lt;&gt;7,0,7),6),-1)</f>
        <v>0</v>
      </c>
      <c r="AE19" s="57">
        <f t="shared" ref="AE19:AE38" si="8">IF(AND(Z19=0,AD19=0),F19*24,0)</f>
        <v>0</v>
      </c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</row>
    <row r="20" spans="1:106" s="83" customFormat="1" ht="21" customHeight="1" thickBot="1" x14ac:dyDescent="0.25">
      <c r="A20" s="126"/>
      <c r="B20" s="132"/>
      <c r="C20" s="135"/>
      <c r="D20" s="118"/>
      <c r="E20" s="67"/>
      <c r="F20" s="86"/>
      <c r="G20" s="51">
        <f t="shared" si="0"/>
        <v>0</v>
      </c>
      <c r="H20" s="87"/>
      <c r="I20" s="153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5"/>
      <c r="V20" s="60">
        <v>19</v>
      </c>
      <c r="W20" s="55">
        <f t="shared" si="1"/>
        <v>0</v>
      </c>
      <c r="X20" s="61" t="str">
        <f t="shared" si="2"/>
        <v/>
      </c>
      <c r="Y20" s="62">
        <f t="shared" si="3"/>
        <v>0</v>
      </c>
      <c r="Z20" s="61">
        <f t="shared" si="4"/>
        <v>0</v>
      </c>
      <c r="AA20" s="61">
        <f t="shared" si="5"/>
        <v>0</v>
      </c>
      <c r="AB20" s="61">
        <f t="shared" si="6"/>
        <v>0</v>
      </c>
      <c r="AC20" s="63">
        <f t="shared" si="7"/>
        <v>0</v>
      </c>
      <c r="AD20" s="57">
        <f>IF($A$18&lt;&gt;"x",IF(WEEKDAY($B$18,2)&lt;&gt;6,IF(WEEKDAY($B$18,2)&lt;&gt;7,0,7),6),-1)</f>
        <v>0</v>
      </c>
      <c r="AE20" s="57">
        <f t="shared" si="8"/>
        <v>0</v>
      </c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</row>
    <row r="21" spans="1:106" s="83" customFormat="1" ht="21" customHeight="1" thickBot="1" x14ac:dyDescent="0.25">
      <c r="A21" s="124"/>
      <c r="B21" s="136">
        <f>B18+1</f>
        <v>44502</v>
      </c>
      <c r="C21" s="133">
        <f t="shared" ref="C21" si="9">B21</f>
        <v>44502</v>
      </c>
      <c r="D21" s="117"/>
      <c r="E21" s="30"/>
      <c r="F21" s="88"/>
      <c r="G21" s="49">
        <f t="shared" si="0"/>
        <v>0</v>
      </c>
      <c r="H21" s="82"/>
      <c r="I21" s="147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9"/>
      <c r="V21" s="60">
        <v>20</v>
      </c>
      <c r="W21" s="55">
        <f t="shared" si="1"/>
        <v>0</v>
      </c>
      <c r="X21" s="61" t="str">
        <f t="shared" si="2"/>
        <v/>
      </c>
      <c r="Y21" s="62">
        <f t="shared" si="3"/>
        <v>0</v>
      </c>
      <c r="Z21" s="61">
        <f t="shared" si="4"/>
        <v>0</v>
      </c>
      <c r="AA21" s="61">
        <f t="shared" si="5"/>
        <v>0</v>
      </c>
      <c r="AB21" s="61">
        <f t="shared" si="6"/>
        <v>0</v>
      </c>
      <c r="AC21" s="63">
        <f t="shared" si="7"/>
        <v>0</v>
      </c>
      <c r="AD21" s="57">
        <f>IF($A$21&lt;&gt;"x",IF(WEEKDAY($B$21,2)&lt;&gt;6,IF(WEEKDAY($B$21,2)&lt;&gt;7,0,7),6),-1)</f>
        <v>0</v>
      </c>
      <c r="AE21" s="57">
        <f t="shared" si="8"/>
        <v>0</v>
      </c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</row>
    <row r="22" spans="1:106" s="83" customFormat="1" ht="21" customHeight="1" thickBot="1" x14ac:dyDescent="0.25">
      <c r="A22" s="125"/>
      <c r="B22" s="137"/>
      <c r="C22" s="134"/>
      <c r="D22" s="118"/>
      <c r="E22" s="67"/>
      <c r="F22" s="84"/>
      <c r="G22" s="50">
        <f t="shared" si="0"/>
        <v>0</v>
      </c>
      <c r="H22" s="85"/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2"/>
      <c r="V22" s="60">
        <v>21</v>
      </c>
      <c r="W22" s="55">
        <f t="shared" si="1"/>
        <v>0</v>
      </c>
      <c r="X22" s="61" t="str">
        <f t="shared" si="2"/>
        <v/>
      </c>
      <c r="Y22" s="62">
        <f t="shared" si="3"/>
        <v>0</v>
      </c>
      <c r="Z22" s="61">
        <f t="shared" si="4"/>
        <v>0</v>
      </c>
      <c r="AA22" s="61">
        <f t="shared" si="5"/>
        <v>0</v>
      </c>
      <c r="AB22" s="61">
        <f t="shared" si="6"/>
        <v>0</v>
      </c>
      <c r="AC22" s="63">
        <f t="shared" si="7"/>
        <v>0</v>
      </c>
      <c r="AD22" s="57">
        <f>IF($A$21&lt;&gt;"x",IF(WEEKDAY($B$21,2)&lt;&gt;6,IF(WEEKDAY($B$21,2)&lt;&gt;7,0,7),6),-1)</f>
        <v>0</v>
      </c>
      <c r="AE22" s="57">
        <f t="shared" si="8"/>
        <v>0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</row>
    <row r="23" spans="1:106" s="83" customFormat="1" ht="21" customHeight="1" thickBot="1" x14ac:dyDescent="0.25">
      <c r="A23" s="126"/>
      <c r="B23" s="138"/>
      <c r="C23" s="135"/>
      <c r="D23" s="118"/>
      <c r="E23" s="67"/>
      <c r="F23" s="86"/>
      <c r="G23" s="51">
        <f t="shared" si="0"/>
        <v>0</v>
      </c>
      <c r="H23" s="87"/>
      <c r="I23" s="153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5"/>
      <c r="V23" s="60">
        <v>22</v>
      </c>
      <c r="W23" s="55">
        <f t="shared" si="1"/>
        <v>0</v>
      </c>
      <c r="X23" s="61" t="str">
        <f t="shared" si="2"/>
        <v/>
      </c>
      <c r="Y23" s="62">
        <f t="shared" si="3"/>
        <v>0</v>
      </c>
      <c r="Z23" s="61">
        <f t="shared" si="4"/>
        <v>0</v>
      </c>
      <c r="AA23" s="61">
        <f t="shared" si="5"/>
        <v>0</v>
      </c>
      <c r="AB23" s="61">
        <f t="shared" si="6"/>
        <v>0</v>
      </c>
      <c r="AC23" s="63">
        <f t="shared" si="7"/>
        <v>0</v>
      </c>
      <c r="AD23" s="57">
        <f>IF($A$21&lt;&gt;"x",IF(WEEKDAY($B$21,2)&lt;&gt;6,IF(WEEKDAY($B$21,2)&lt;&gt;7,0,7),6),-1)</f>
        <v>0</v>
      </c>
      <c r="AE23" s="57">
        <f t="shared" si="8"/>
        <v>0</v>
      </c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</row>
    <row r="24" spans="1:106" s="83" customFormat="1" ht="21" customHeight="1" thickBot="1" x14ac:dyDescent="0.25">
      <c r="A24" s="124"/>
      <c r="B24" s="136">
        <f>B21+1</f>
        <v>44503</v>
      </c>
      <c r="C24" s="133">
        <f t="shared" ref="C24" si="10">B24</f>
        <v>44503</v>
      </c>
      <c r="D24" s="117"/>
      <c r="E24" s="30"/>
      <c r="F24" s="88"/>
      <c r="G24" s="49">
        <f t="shared" si="0"/>
        <v>0</v>
      </c>
      <c r="H24" s="82"/>
      <c r="I24" s="147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9"/>
      <c r="V24" s="60">
        <v>23</v>
      </c>
      <c r="W24" s="55">
        <f t="shared" si="1"/>
        <v>0</v>
      </c>
      <c r="X24" s="61" t="str">
        <f t="shared" si="2"/>
        <v/>
      </c>
      <c r="Y24" s="62">
        <f t="shared" si="3"/>
        <v>0</v>
      </c>
      <c r="Z24" s="61">
        <f t="shared" si="4"/>
        <v>0</v>
      </c>
      <c r="AA24" s="61">
        <f t="shared" si="5"/>
        <v>0</v>
      </c>
      <c r="AB24" s="61">
        <f t="shared" si="6"/>
        <v>0</v>
      </c>
      <c r="AC24" s="63">
        <f t="shared" si="7"/>
        <v>0</v>
      </c>
      <c r="AD24" s="57">
        <f>IF($A$24&lt;&gt;"x",IF(WEEKDAY($B$24,2)&lt;&gt;6,IF(WEEKDAY($B$24,2)&lt;&gt;7,0,7),6),-1)</f>
        <v>0</v>
      </c>
      <c r="AE24" s="57">
        <f t="shared" si="8"/>
        <v>0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</row>
    <row r="25" spans="1:106" s="83" customFormat="1" ht="21" customHeight="1" thickBot="1" x14ac:dyDescent="0.25">
      <c r="A25" s="125"/>
      <c r="B25" s="137"/>
      <c r="C25" s="134"/>
      <c r="D25" s="118"/>
      <c r="E25" s="67"/>
      <c r="F25" s="84"/>
      <c r="G25" s="50">
        <f t="shared" si="0"/>
        <v>0</v>
      </c>
      <c r="H25" s="85"/>
      <c r="I25" s="150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2"/>
      <c r="V25" s="60">
        <v>24</v>
      </c>
      <c r="W25" s="55">
        <f t="shared" si="1"/>
        <v>0</v>
      </c>
      <c r="X25" s="61" t="str">
        <f t="shared" si="2"/>
        <v/>
      </c>
      <c r="Y25" s="62">
        <f t="shared" si="3"/>
        <v>0</v>
      </c>
      <c r="Z25" s="61">
        <f t="shared" si="4"/>
        <v>0</v>
      </c>
      <c r="AA25" s="61">
        <f t="shared" si="5"/>
        <v>0</v>
      </c>
      <c r="AB25" s="61">
        <f t="shared" si="6"/>
        <v>0</v>
      </c>
      <c r="AC25" s="63">
        <f t="shared" si="7"/>
        <v>0</v>
      </c>
      <c r="AD25" s="57">
        <f>IF($A$24&lt;&gt;"x",IF(WEEKDAY($B$24,2)&lt;&gt;6,IF(WEEKDAY($B$24,2)&lt;&gt;7,0,7),6),-1)</f>
        <v>0</v>
      </c>
      <c r="AE25" s="57">
        <f t="shared" si="8"/>
        <v>0</v>
      </c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</row>
    <row r="26" spans="1:106" s="83" customFormat="1" ht="21" customHeight="1" thickBot="1" x14ac:dyDescent="0.25">
      <c r="A26" s="126"/>
      <c r="B26" s="138"/>
      <c r="C26" s="135"/>
      <c r="D26" s="118"/>
      <c r="E26" s="67"/>
      <c r="F26" s="86"/>
      <c r="G26" s="51">
        <f t="shared" si="0"/>
        <v>0</v>
      </c>
      <c r="H26" s="87"/>
      <c r="I26" s="153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5"/>
      <c r="V26" s="60">
        <v>25</v>
      </c>
      <c r="W26" s="55">
        <f t="shared" si="1"/>
        <v>0</v>
      </c>
      <c r="X26" s="61" t="str">
        <f t="shared" si="2"/>
        <v/>
      </c>
      <c r="Y26" s="62">
        <f t="shared" si="3"/>
        <v>0</v>
      </c>
      <c r="Z26" s="61">
        <f t="shared" si="4"/>
        <v>0</v>
      </c>
      <c r="AA26" s="61">
        <f t="shared" si="5"/>
        <v>0</v>
      </c>
      <c r="AB26" s="61">
        <f t="shared" si="6"/>
        <v>0</v>
      </c>
      <c r="AC26" s="63">
        <f t="shared" si="7"/>
        <v>0</v>
      </c>
      <c r="AD26" s="57">
        <f>IF($A$24&lt;&gt;"x",IF(WEEKDAY($B$24,2)&lt;&gt;6,IF(WEEKDAY($B$24,2)&lt;&gt;7,0,7),6),-1)</f>
        <v>0</v>
      </c>
      <c r="AE26" s="57">
        <f t="shared" si="8"/>
        <v>0</v>
      </c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</row>
    <row r="27" spans="1:106" s="83" customFormat="1" ht="21" customHeight="1" thickBot="1" x14ac:dyDescent="0.25">
      <c r="A27" s="124"/>
      <c r="B27" s="136">
        <f>B24+1</f>
        <v>44504</v>
      </c>
      <c r="C27" s="133">
        <f t="shared" ref="C27" si="11">B27</f>
        <v>44504</v>
      </c>
      <c r="D27" s="117"/>
      <c r="E27" s="30"/>
      <c r="F27" s="88"/>
      <c r="G27" s="49">
        <f t="shared" si="0"/>
        <v>0</v>
      </c>
      <c r="H27" s="82"/>
      <c r="I27" s="147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9"/>
      <c r="V27" s="60">
        <v>26</v>
      </c>
      <c r="W27" s="55">
        <f t="shared" si="1"/>
        <v>0</v>
      </c>
      <c r="X27" s="61" t="str">
        <f t="shared" si="2"/>
        <v/>
      </c>
      <c r="Y27" s="62">
        <f t="shared" si="3"/>
        <v>0</v>
      </c>
      <c r="Z27" s="61">
        <f t="shared" si="4"/>
        <v>0</v>
      </c>
      <c r="AA27" s="61">
        <f t="shared" si="5"/>
        <v>0</v>
      </c>
      <c r="AB27" s="61">
        <f t="shared" si="6"/>
        <v>0</v>
      </c>
      <c r="AC27" s="63">
        <f t="shared" si="7"/>
        <v>0</v>
      </c>
      <c r="AD27" s="57">
        <f>IF($A$27&lt;&gt;"x",IF(WEEKDAY($B$27,2)&lt;&gt;6,IF(WEEKDAY($B$27,2)&lt;&gt;7,0,7),6),-1)</f>
        <v>0</v>
      </c>
      <c r="AE27" s="57">
        <f t="shared" si="8"/>
        <v>0</v>
      </c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</row>
    <row r="28" spans="1:106" s="83" customFormat="1" ht="21" customHeight="1" thickBot="1" x14ac:dyDescent="0.25">
      <c r="A28" s="125"/>
      <c r="B28" s="137"/>
      <c r="C28" s="134"/>
      <c r="D28" s="118"/>
      <c r="E28" s="67"/>
      <c r="F28" s="84"/>
      <c r="G28" s="50">
        <f t="shared" si="0"/>
        <v>0</v>
      </c>
      <c r="H28" s="85"/>
      <c r="I28" s="150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2"/>
      <c r="V28" s="60">
        <v>27</v>
      </c>
      <c r="W28" s="55">
        <f t="shared" si="1"/>
        <v>0</v>
      </c>
      <c r="X28" s="61" t="str">
        <f t="shared" si="2"/>
        <v/>
      </c>
      <c r="Y28" s="62">
        <f t="shared" si="3"/>
        <v>0</v>
      </c>
      <c r="Z28" s="61">
        <f t="shared" si="4"/>
        <v>0</v>
      </c>
      <c r="AA28" s="61">
        <f t="shared" si="5"/>
        <v>0</v>
      </c>
      <c r="AB28" s="61">
        <f t="shared" si="6"/>
        <v>0</v>
      </c>
      <c r="AC28" s="63">
        <f t="shared" si="7"/>
        <v>0</v>
      </c>
      <c r="AD28" s="57">
        <f>IF($A$27&lt;&gt;"x",IF(WEEKDAY($B$27,2)&lt;&gt;6,IF(WEEKDAY($B$27,2)&lt;&gt;7,0,7),6),-1)</f>
        <v>0</v>
      </c>
      <c r="AE28" s="57">
        <f t="shared" si="8"/>
        <v>0</v>
      </c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</row>
    <row r="29" spans="1:106" s="83" customFormat="1" ht="21" customHeight="1" thickBot="1" x14ac:dyDescent="0.25">
      <c r="A29" s="126"/>
      <c r="B29" s="138"/>
      <c r="C29" s="135"/>
      <c r="D29" s="118"/>
      <c r="E29" s="67"/>
      <c r="F29" s="86"/>
      <c r="G29" s="51">
        <f t="shared" si="0"/>
        <v>0</v>
      </c>
      <c r="H29" s="87"/>
      <c r="I29" s="153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5"/>
      <c r="V29" s="60">
        <v>28</v>
      </c>
      <c r="W29" s="55">
        <f t="shared" si="1"/>
        <v>0</v>
      </c>
      <c r="X29" s="61" t="str">
        <f t="shared" si="2"/>
        <v/>
      </c>
      <c r="Y29" s="62">
        <f t="shared" si="3"/>
        <v>0</v>
      </c>
      <c r="Z29" s="61">
        <f t="shared" si="4"/>
        <v>0</v>
      </c>
      <c r="AA29" s="61">
        <f t="shared" si="5"/>
        <v>0</v>
      </c>
      <c r="AB29" s="61">
        <f t="shared" si="6"/>
        <v>0</v>
      </c>
      <c r="AC29" s="63">
        <f t="shared" si="7"/>
        <v>0</v>
      </c>
      <c r="AD29" s="57">
        <f>IF($A$27&lt;&gt;"x",IF(WEEKDAY($B$27,2)&lt;&gt;6,IF(WEEKDAY($B$27,2)&lt;&gt;7,0,7),6),-1)</f>
        <v>0</v>
      </c>
      <c r="AE29" s="57">
        <f t="shared" si="8"/>
        <v>0</v>
      </c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</row>
    <row r="30" spans="1:106" s="83" customFormat="1" ht="21" customHeight="1" thickBot="1" x14ac:dyDescent="0.25">
      <c r="A30" s="124"/>
      <c r="B30" s="136">
        <f>B27+1</f>
        <v>44505</v>
      </c>
      <c r="C30" s="133">
        <f t="shared" ref="C30" si="12">B30</f>
        <v>44505</v>
      </c>
      <c r="D30" s="117"/>
      <c r="E30" s="30"/>
      <c r="F30" s="88"/>
      <c r="G30" s="49">
        <f t="shared" si="0"/>
        <v>0</v>
      </c>
      <c r="H30" s="89"/>
      <c r="I30" s="147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9"/>
      <c r="V30" s="60">
        <v>29</v>
      </c>
      <c r="W30" s="55">
        <f t="shared" si="1"/>
        <v>0</v>
      </c>
      <c r="X30" s="61" t="str">
        <f t="shared" si="2"/>
        <v/>
      </c>
      <c r="Y30" s="62">
        <f t="shared" si="3"/>
        <v>0</v>
      </c>
      <c r="Z30" s="61">
        <f t="shared" si="4"/>
        <v>0</v>
      </c>
      <c r="AA30" s="61">
        <f t="shared" si="5"/>
        <v>0</v>
      </c>
      <c r="AB30" s="61">
        <f t="shared" si="6"/>
        <v>0</v>
      </c>
      <c r="AC30" s="63">
        <f t="shared" si="7"/>
        <v>0</v>
      </c>
      <c r="AD30" s="57">
        <f>IF($A$30&lt;&gt;"x",IF(WEEKDAY($B$30,2)&lt;&gt;6,IF(WEEKDAY($B$30,2)&lt;&gt;7,0,7),6),-1)</f>
        <v>0</v>
      </c>
      <c r="AE30" s="57">
        <f t="shared" si="8"/>
        <v>0</v>
      </c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</row>
    <row r="31" spans="1:106" s="83" customFormat="1" ht="21" customHeight="1" thickBot="1" x14ac:dyDescent="0.25">
      <c r="A31" s="125"/>
      <c r="B31" s="137"/>
      <c r="C31" s="134"/>
      <c r="D31" s="118"/>
      <c r="E31" s="67"/>
      <c r="F31" s="84"/>
      <c r="G31" s="50">
        <f t="shared" si="0"/>
        <v>0</v>
      </c>
      <c r="H31" s="85"/>
      <c r="I31" s="150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2"/>
      <c r="V31" s="60">
        <v>30</v>
      </c>
      <c r="W31" s="55">
        <f t="shared" si="1"/>
        <v>0</v>
      </c>
      <c r="X31" s="61" t="str">
        <f t="shared" si="2"/>
        <v/>
      </c>
      <c r="Y31" s="62">
        <f t="shared" si="3"/>
        <v>0</v>
      </c>
      <c r="Z31" s="61">
        <f t="shared" si="4"/>
        <v>0</v>
      </c>
      <c r="AA31" s="61">
        <f t="shared" si="5"/>
        <v>0</v>
      </c>
      <c r="AB31" s="61">
        <f t="shared" si="6"/>
        <v>0</v>
      </c>
      <c r="AC31" s="63">
        <f t="shared" si="7"/>
        <v>0</v>
      </c>
      <c r="AD31" s="57">
        <f>IF($A$30&lt;&gt;"x",IF(WEEKDAY($B$30,2)&lt;&gt;6,IF(WEEKDAY($B$30,2)&lt;&gt;7,0,7),6),-1)</f>
        <v>0</v>
      </c>
      <c r="AE31" s="57">
        <f t="shared" si="8"/>
        <v>0</v>
      </c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</row>
    <row r="32" spans="1:106" s="83" customFormat="1" ht="21" customHeight="1" thickBot="1" x14ac:dyDescent="0.25">
      <c r="A32" s="126"/>
      <c r="B32" s="138"/>
      <c r="C32" s="135"/>
      <c r="D32" s="118"/>
      <c r="E32" s="67"/>
      <c r="F32" s="86"/>
      <c r="G32" s="51">
        <f t="shared" si="0"/>
        <v>0</v>
      </c>
      <c r="H32" s="87"/>
      <c r="I32" s="153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5"/>
      <c r="V32" s="60">
        <v>31</v>
      </c>
      <c r="W32" s="55">
        <f t="shared" si="1"/>
        <v>0</v>
      </c>
      <c r="X32" s="61" t="str">
        <f t="shared" si="2"/>
        <v/>
      </c>
      <c r="Y32" s="62">
        <f t="shared" si="3"/>
        <v>0</v>
      </c>
      <c r="Z32" s="61">
        <f t="shared" si="4"/>
        <v>0</v>
      </c>
      <c r="AA32" s="61">
        <f t="shared" si="5"/>
        <v>0</v>
      </c>
      <c r="AB32" s="61">
        <f t="shared" si="6"/>
        <v>0</v>
      </c>
      <c r="AC32" s="63">
        <f t="shared" si="7"/>
        <v>0</v>
      </c>
      <c r="AD32" s="57">
        <f>IF($A$30&lt;&gt;"x",IF(WEEKDAY($B$30,2)&lt;&gt;6,IF(WEEKDAY($B$30,2)&lt;&gt;7,0,7),6),-1)</f>
        <v>0</v>
      </c>
      <c r="AE32" s="57">
        <f t="shared" si="8"/>
        <v>0</v>
      </c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</row>
    <row r="33" spans="1:107" s="83" customFormat="1" ht="21" customHeight="1" thickBot="1" x14ac:dyDescent="0.25">
      <c r="A33" s="124"/>
      <c r="B33" s="136">
        <f>B30+1</f>
        <v>44506</v>
      </c>
      <c r="C33" s="133">
        <f t="shared" ref="C33" si="13">B33</f>
        <v>44506</v>
      </c>
      <c r="D33" s="117"/>
      <c r="E33" s="30"/>
      <c r="F33" s="88"/>
      <c r="G33" s="49">
        <f t="shared" si="0"/>
        <v>0</v>
      </c>
      <c r="H33" s="89"/>
      <c r="I33" s="147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9"/>
      <c r="V33" s="60">
        <v>32</v>
      </c>
      <c r="W33" s="55">
        <f t="shared" si="1"/>
        <v>0</v>
      </c>
      <c r="X33" s="61" t="str">
        <f t="shared" si="2"/>
        <v/>
      </c>
      <c r="Y33" s="62">
        <f t="shared" si="3"/>
        <v>0</v>
      </c>
      <c r="Z33" s="61">
        <f t="shared" si="4"/>
        <v>0</v>
      </c>
      <c r="AA33" s="61">
        <f t="shared" si="5"/>
        <v>0</v>
      </c>
      <c r="AB33" s="61">
        <f t="shared" si="6"/>
        <v>0</v>
      </c>
      <c r="AC33" s="63">
        <f t="shared" si="7"/>
        <v>0</v>
      </c>
      <c r="AD33" s="57">
        <f>IF($A$33&lt;&gt;"x",IF(WEEKDAY($B$33,2)&lt;&gt;6,IF(WEEKDAY($B$33,2)&lt;&gt;7,0,7),6),-1)</f>
        <v>6</v>
      </c>
      <c r="AE33" s="57">
        <f t="shared" si="8"/>
        <v>0</v>
      </c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</row>
    <row r="34" spans="1:107" s="83" customFormat="1" ht="21" customHeight="1" thickBot="1" x14ac:dyDescent="0.25">
      <c r="A34" s="125"/>
      <c r="B34" s="137"/>
      <c r="C34" s="134"/>
      <c r="D34" s="118"/>
      <c r="E34" s="67"/>
      <c r="F34" s="84"/>
      <c r="G34" s="50">
        <f t="shared" si="0"/>
        <v>0</v>
      </c>
      <c r="H34" s="85"/>
      <c r="I34" s="150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2"/>
      <c r="V34" s="60">
        <v>33</v>
      </c>
      <c r="W34" s="55">
        <f t="shared" si="1"/>
        <v>0</v>
      </c>
      <c r="X34" s="61" t="str">
        <f t="shared" si="2"/>
        <v/>
      </c>
      <c r="Y34" s="62">
        <f t="shared" si="3"/>
        <v>0</v>
      </c>
      <c r="Z34" s="61">
        <f t="shared" si="4"/>
        <v>0</v>
      </c>
      <c r="AA34" s="61">
        <f t="shared" si="5"/>
        <v>0</v>
      </c>
      <c r="AB34" s="61">
        <f t="shared" si="6"/>
        <v>0</v>
      </c>
      <c r="AC34" s="63">
        <f t="shared" si="7"/>
        <v>0</v>
      </c>
      <c r="AD34" s="57">
        <f>IF($A$33&lt;&gt;"x",IF(WEEKDAY($B$33,2)&lt;&gt;6,IF(WEEKDAY($B$33,2)&lt;&gt;7,0,7),6),-1)</f>
        <v>6</v>
      </c>
      <c r="AE34" s="57">
        <f t="shared" si="8"/>
        <v>0</v>
      </c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</row>
    <row r="35" spans="1:107" s="83" customFormat="1" ht="21" customHeight="1" thickBot="1" x14ac:dyDescent="0.25">
      <c r="A35" s="126"/>
      <c r="B35" s="138"/>
      <c r="C35" s="135"/>
      <c r="D35" s="118"/>
      <c r="E35" s="67"/>
      <c r="F35" s="86"/>
      <c r="G35" s="51">
        <f t="shared" si="0"/>
        <v>0</v>
      </c>
      <c r="H35" s="87"/>
      <c r="I35" s="153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5"/>
      <c r="V35" s="60">
        <v>34</v>
      </c>
      <c r="W35" s="55">
        <f t="shared" si="1"/>
        <v>0</v>
      </c>
      <c r="X35" s="61" t="str">
        <f t="shared" si="2"/>
        <v/>
      </c>
      <c r="Y35" s="62">
        <f t="shared" si="3"/>
        <v>0</v>
      </c>
      <c r="Z35" s="61">
        <f t="shared" si="4"/>
        <v>0</v>
      </c>
      <c r="AA35" s="61">
        <f t="shared" si="5"/>
        <v>0</v>
      </c>
      <c r="AB35" s="61">
        <f t="shared" si="6"/>
        <v>0</v>
      </c>
      <c r="AC35" s="63">
        <f t="shared" si="7"/>
        <v>0</v>
      </c>
      <c r="AD35" s="57">
        <f>IF($A$33&lt;&gt;"x",IF(WEEKDAY($B$33,2)&lt;&gt;6,IF(WEEKDAY($B$33,2)&lt;&gt;7,0,7),6),-1)</f>
        <v>6</v>
      </c>
      <c r="AE35" s="57">
        <f t="shared" si="8"/>
        <v>0</v>
      </c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</row>
    <row r="36" spans="1:107" s="83" customFormat="1" ht="21" customHeight="1" thickBot="1" x14ac:dyDescent="0.25">
      <c r="A36" s="124"/>
      <c r="B36" s="136">
        <f>B33+1</f>
        <v>44507</v>
      </c>
      <c r="C36" s="133">
        <f t="shared" ref="C36" si="14">B36</f>
        <v>44507</v>
      </c>
      <c r="D36" s="117"/>
      <c r="E36" s="30"/>
      <c r="F36" s="88"/>
      <c r="G36" s="49">
        <f t="shared" si="0"/>
        <v>0</v>
      </c>
      <c r="H36" s="82"/>
      <c r="I36" s="147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9"/>
      <c r="V36" s="60">
        <v>35</v>
      </c>
      <c r="W36" s="55">
        <f t="shared" si="1"/>
        <v>0</v>
      </c>
      <c r="X36" s="61" t="str">
        <f t="shared" si="2"/>
        <v/>
      </c>
      <c r="Y36" s="62">
        <f t="shared" si="3"/>
        <v>0</v>
      </c>
      <c r="Z36" s="61">
        <f t="shared" si="4"/>
        <v>0</v>
      </c>
      <c r="AA36" s="61">
        <f t="shared" si="5"/>
        <v>0</v>
      </c>
      <c r="AB36" s="61">
        <f t="shared" si="6"/>
        <v>0</v>
      </c>
      <c r="AC36" s="63">
        <f t="shared" si="7"/>
        <v>0</v>
      </c>
      <c r="AD36" s="57">
        <f>IF($A$36&lt;&gt;"x",IF(WEEKDAY($B$36,2)&lt;&gt;6,IF(WEEKDAY($B$36,2)&lt;&gt;7,0,7),6),-1)</f>
        <v>7</v>
      </c>
      <c r="AE36" s="57">
        <f t="shared" si="8"/>
        <v>0</v>
      </c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</row>
    <row r="37" spans="1:107" s="83" customFormat="1" ht="21" customHeight="1" thickBot="1" x14ac:dyDescent="0.25">
      <c r="A37" s="125"/>
      <c r="B37" s="137"/>
      <c r="C37" s="134"/>
      <c r="D37" s="118"/>
      <c r="E37" s="67"/>
      <c r="F37" s="84"/>
      <c r="G37" s="50">
        <f t="shared" si="0"/>
        <v>0</v>
      </c>
      <c r="H37" s="85"/>
      <c r="I37" s="150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2"/>
      <c r="V37" s="60">
        <v>36</v>
      </c>
      <c r="W37" s="55">
        <f t="shared" si="1"/>
        <v>0</v>
      </c>
      <c r="X37" s="61" t="str">
        <f t="shared" si="2"/>
        <v/>
      </c>
      <c r="Y37" s="62">
        <f t="shared" si="3"/>
        <v>0</v>
      </c>
      <c r="Z37" s="61">
        <f t="shared" si="4"/>
        <v>0</v>
      </c>
      <c r="AA37" s="61">
        <f t="shared" si="5"/>
        <v>0</v>
      </c>
      <c r="AB37" s="61">
        <f t="shared" si="6"/>
        <v>0</v>
      </c>
      <c r="AC37" s="63">
        <f t="shared" si="7"/>
        <v>0</v>
      </c>
      <c r="AD37" s="57">
        <f>IF($A$36&lt;&gt;"x",IF(WEEKDAY($B$36,2)&lt;&gt;6,IF(WEEKDAY($B$36,2)&lt;&gt;7,0,7),6),-1)</f>
        <v>7</v>
      </c>
      <c r="AE37" s="57">
        <f t="shared" si="8"/>
        <v>0</v>
      </c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</row>
    <row r="38" spans="1:107" s="83" customFormat="1" ht="21" customHeight="1" thickBot="1" x14ac:dyDescent="0.25">
      <c r="A38" s="126"/>
      <c r="B38" s="138"/>
      <c r="C38" s="135"/>
      <c r="D38" s="119"/>
      <c r="E38" s="114"/>
      <c r="F38" s="86"/>
      <c r="G38" s="51">
        <f t="shared" si="0"/>
        <v>0</v>
      </c>
      <c r="H38" s="87"/>
      <c r="I38" s="153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5"/>
      <c r="V38" s="60">
        <v>37</v>
      </c>
      <c r="W38" s="55">
        <f t="shared" si="1"/>
        <v>0</v>
      </c>
      <c r="X38" s="61" t="str">
        <f t="shared" si="2"/>
        <v/>
      </c>
      <c r="Y38" s="62">
        <f t="shared" si="3"/>
        <v>0</v>
      </c>
      <c r="Z38" s="61">
        <f t="shared" si="4"/>
        <v>0</v>
      </c>
      <c r="AA38" s="61">
        <f t="shared" si="5"/>
        <v>0</v>
      </c>
      <c r="AB38" s="61">
        <f t="shared" si="6"/>
        <v>0</v>
      </c>
      <c r="AC38" s="63">
        <f t="shared" si="7"/>
        <v>0</v>
      </c>
      <c r="AD38" s="57">
        <f>IF($A$36&lt;&gt;"x",IF(WEEKDAY($B$36,2)&lt;&gt;6,IF(WEEKDAY($B$36,2)&lt;&gt;7,0,7),6),-1)</f>
        <v>7</v>
      </c>
      <c r="AE38" s="57">
        <f t="shared" si="8"/>
        <v>0</v>
      </c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</row>
    <row r="39" spans="1:107" s="83" customFormat="1" ht="20.100000000000001" customHeight="1" thickBot="1" x14ac:dyDescent="0.25">
      <c r="B39" s="90"/>
      <c r="C39" s="90"/>
      <c r="D39" s="91"/>
      <c r="E39" s="92"/>
      <c r="F39" s="122" t="s">
        <v>1</v>
      </c>
      <c r="G39" s="123">
        <f>IF(G16="",SUM(G18:G38),"#Err")</f>
        <v>0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4"/>
      <c r="W39" s="95"/>
      <c r="X39" s="60"/>
      <c r="Y39" s="58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</row>
    <row r="40" spans="1:107" s="7" customFormat="1" ht="10.5" customHeight="1" thickBot="1" x14ac:dyDescent="0.25">
      <c r="A40" s="83"/>
      <c r="B40" s="10"/>
      <c r="C40" s="10"/>
      <c r="D40" s="11"/>
      <c r="E40" s="12"/>
      <c r="F40" s="14"/>
      <c r="G40" s="14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"/>
      <c r="W40" s="95"/>
      <c r="X40" s="60"/>
      <c r="Y40" s="58"/>
      <c r="Z40" s="60"/>
      <c r="AA40" s="60"/>
      <c r="AB40" s="60"/>
      <c r="AC40" s="60"/>
      <c r="AD40" s="60"/>
      <c r="AE40" s="60"/>
      <c r="AF40" s="60"/>
      <c r="AG40" s="60"/>
      <c r="AH40" s="60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</row>
    <row r="41" spans="1:107" s="83" customFormat="1" ht="25.15" customHeight="1" x14ac:dyDescent="0.2">
      <c r="E41" s="162" t="s">
        <v>48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4"/>
      <c r="V41" s="94"/>
      <c r="W41" s="95"/>
      <c r="X41" s="60"/>
      <c r="Y41" s="58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</row>
    <row r="42" spans="1:107" s="37" customFormat="1" ht="25.15" customHeight="1" x14ac:dyDescent="0.2">
      <c r="E42" s="144" t="s">
        <v>66</v>
      </c>
      <c r="F42" s="145"/>
      <c r="G42" s="146"/>
      <c r="H42" s="156" t="s">
        <v>77</v>
      </c>
      <c r="I42" s="157"/>
      <c r="J42" s="158"/>
      <c r="K42" s="146" t="s">
        <v>78</v>
      </c>
      <c r="L42" s="146"/>
      <c r="M42" s="146"/>
      <c r="N42" s="146" t="s">
        <v>79</v>
      </c>
      <c r="O42" s="146"/>
      <c r="P42" s="146"/>
      <c r="Q42" s="201" t="s">
        <v>76</v>
      </c>
      <c r="R42" s="202"/>
      <c r="S42" s="203"/>
      <c r="T42" s="209" t="s">
        <v>80</v>
      </c>
      <c r="U42" s="210"/>
      <c r="V42" s="28"/>
      <c r="W42" s="95"/>
      <c r="X42" s="60"/>
      <c r="Y42" s="58"/>
      <c r="Z42" s="60"/>
      <c r="AA42" s="60"/>
      <c r="AB42" s="60"/>
      <c r="AC42" s="60"/>
      <c r="AD42" s="60"/>
      <c r="AE42" s="60"/>
      <c r="AF42" s="60"/>
      <c r="AG42" s="60"/>
      <c r="AH42" s="60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</row>
    <row r="43" spans="1:107" s="83" customFormat="1" ht="20.100000000000001" customHeight="1" thickBot="1" x14ac:dyDescent="0.25">
      <c r="E43" s="172">
        <f>IF(G16="",SUM(W18:W38)-SUM(AE18:AE38),"#Err")</f>
        <v>0</v>
      </c>
      <c r="F43" s="170"/>
      <c r="G43" s="171"/>
      <c r="H43" s="159">
        <f>IF(G16="",SUM(Z18:Z38)-SUM(Y18:Y38),"#Err")</f>
        <v>0</v>
      </c>
      <c r="I43" s="160"/>
      <c r="J43" s="161"/>
      <c r="K43" s="170">
        <f>IF(G16="",SUM(AA18:AA38),"#Err")</f>
        <v>0</v>
      </c>
      <c r="L43" s="170"/>
      <c r="M43" s="170"/>
      <c r="N43" s="170">
        <f>IF(G16="",SUM(AB18:AB38),"#Err")</f>
        <v>0</v>
      </c>
      <c r="O43" s="171"/>
      <c r="P43" s="171"/>
      <c r="Q43" s="170">
        <f>IF(G16="",SUM(AC18:AC38),"#Err")</f>
        <v>0</v>
      </c>
      <c r="R43" s="171"/>
      <c r="S43" s="171"/>
      <c r="T43" s="173"/>
      <c r="U43" s="174"/>
      <c r="V43" s="94"/>
      <c r="W43" s="95"/>
      <c r="X43" s="60"/>
      <c r="Y43" s="58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</row>
    <row r="44" spans="1:107" s="83" customFormat="1" ht="13.5" customHeight="1" thickBot="1" x14ac:dyDescent="0.25">
      <c r="B44" s="90"/>
      <c r="C44" s="90"/>
      <c r="D44" s="91"/>
      <c r="E44" s="92"/>
      <c r="F44" s="94"/>
      <c r="G44" s="94"/>
      <c r="H44" s="94"/>
      <c r="I44" s="93"/>
      <c r="J44" s="93"/>
      <c r="K44" s="93"/>
      <c r="L44" s="93"/>
      <c r="M44" s="93"/>
      <c r="N44" s="93"/>
      <c r="O44" s="93"/>
      <c r="P44" s="93"/>
      <c r="Q44" s="165" t="s">
        <v>1</v>
      </c>
      <c r="R44" s="166"/>
      <c r="S44" s="166"/>
      <c r="T44" s="139">
        <f>IF(G16="",SUM(E43:U43),"#Err")</f>
        <v>0</v>
      </c>
      <c r="U44" s="140"/>
      <c r="V44" s="94"/>
      <c r="W44" s="95"/>
      <c r="X44" s="60"/>
      <c r="Y44" s="58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</row>
    <row r="45" spans="1:107" s="83" customFormat="1" ht="11.25" customHeight="1" thickBot="1" x14ac:dyDescent="0.25">
      <c r="B45" s="141"/>
      <c r="C45" s="141"/>
      <c r="D45" s="142"/>
      <c r="E45" s="142"/>
      <c r="F45" s="142"/>
      <c r="G45" s="142"/>
      <c r="H45" s="142"/>
      <c r="I45" s="143"/>
      <c r="J45" s="93"/>
      <c r="K45" s="93"/>
      <c r="L45" s="93"/>
      <c r="M45" s="93"/>
      <c r="N45" s="93"/>
      <c r="O45" s="93"/>
      <c r="P45" s="93"/>
      <c r="Q45" s="93"/>
      <c r="R45" s="31"/>
      <c r="S45" s="31"/>
      <c r="T45" s="32"/>
      <c r="U45" s="32"/>
      <c r="V45" s="94"/>
      <c r="W45" s="95"/>
      <c r="X45" s="60"/>
      <c r="Y45" s="58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</row>
    <row r="46" spans="1:107" s="83" customFormat="1" ht="18.75" customHeight="1" thickBot="1" x14ac:dyDescent="0.25">
      <c r="B46" s="179" t="s">
        <v>49</v>
      </c>
      <c r="C46" s="179"/>
      <c r="D46" s="178"/>
      <c r="E46" s="178"/>
      <c r="F46" s="178"/>
      <c r="G46" s="178"/>
      <c r="H46" s="178"/>
      <c r="I46" s="178"/>
      <c r="J46" s="93"/>
      <c r="K46" s="93"/>
      <c r="L46" s="93"/>
      <c r="M46" s="93"/>
      <c r="N46" s="93"/>
      <c r="O46" s="93"/>
      <c r="P46" s="93"/>
      <c r="Q46" s="93"/>
      <c r="R46" s="31"/>
      <c r="S46" s="31"/>
      <c r="T46" s="32"/>
      <c r="U46" s="32"/>
      <c r="V46" s="94"/>
      <c r="W46" s="58"/>
      <c r="X46" s="58"/>
      <c r="Y46" s="58"/>
      <c r="Z46" s="29">
        <v>0.25</v>
      </c>
      <c r="AA46" s="58"/>
      <c r="AB46" s="58"/>
      <c r="AC46" s="58"/>
      <c r="AD46" s="58"/>
      <c r="AE46" s="58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</row>
    <row r="47" spans="1:107" s="58" customFormat="1" ht="35.25" customHeight="1" thickBot="1" x14ac:dyDescent="0.25">
      <c r="A47" s="83"/>
      <c r="D47" s="96"/>
      <c r="E47" s="183" t="s">
        <v>96</v>
      </c>
      <c r="F47" s="184"/>
      <c r="G47" s="184"/>
      <c r="H47" s="33"/>
      <c r="I47" s="96"/>
      <c r="J47" s="183" t="s">
        <v>83</v>
      </c>
      <c r="K47" s="185"/>
      <c r="L47" s="185"/>
      <c r="M47" s="185"/>
      <c r="N47" s="97"/>
      <c r="O47" s="96"/>
      <c r="P47" s="183" t="s">
        <v>50</v>
      </c>
      <c r="Q47" s="185"/>
      <c r="R47" s="185"/>
      <c r="S47" s="185"/>
      <c r="T47" s="185"/>
      <c r="U47" s="185"/>
      <c r="W47" s="95"/>
      <c r="X47" s="60"/>
      <c r="Z47" s="60"/>
      <c r="AA47" s="60"/>
      <c r="AB47" s="60"/>
      <c r="AC47" s="60"/>
      <c r="AD47" s="60"/>
      <c r="AE47" s="60"/>
    </row>
    <row r="48" spans="1:107" s="83" customFormat="1" x14ac:dyDescent="0.2">
      <c r="B48" s="90"/>
      <c r="C48" s="90"/>
      <c r="D48" s="91"/>
      <c r="E48" s="92"/>
      <c r="F48" s="94"/>
      <c r="G48" s="94"/>
      <c r="H48" s="33"/>
      <c r="I48" s="97"/>
      <c r="J48" s="97"/>
      <c r="K48" s="97"/>
      <c r="L48" s="97"/>
      <c r="M48" s="97"/>
      <c r="N48" s="97"/>
      <c r="O48" s="97"/>
      <c r="P48" s="115"/>
      <c r="Q48" s="115"/>
      <c r="R48" s="115"/>
      <c r="S48" s="115"/>
      <c r="T48" s="115"/>
      <c r="U48" s="115"/>
      <c r="V48" s="94"/>
      <c r="W48" s="33"/>
      <c r="X48" s="35"/>
      <c r="Y48" s="36"/>
      <c r="Z48" s="35"/>
      <c r="AA48" s="35"/>
      <c r="AB48" s="35"/>
      <c r="AC48" s="35"/>
      <c r="AD48" s="35"/>
      <c r="AE48" s="35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</row>
    <row r="49" spans="1:107" s="33" customFormat="1" x14ac:dyDescent="0.2">
      <c r="B49" s="33" t="s">
        <v>51</v>
      </c>
      <c r="W49" s="34"/>
      <c r="X49" s="34"/>
      <c r="Y49" s="34"/>
      <c r="Z49" s="34"/>
      <c r="AA49" s="34"/>
      <c r="AB49" s="36"/>
      <c r="AC49" s="36"/>
      <c r="AD49" s="36"/>
      <c r="AE49" s="36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</row>
    <row r="50" spans="1:107" s="34" customFormat="1" ht="39" customHeight="1" x14ac:dyDescent="0.2">
      <c r="B50" s="111"/>
      <c r="C50" s="111"/>
      <c r="D50" s="111"/>
      <c r="E50" s="111"/>
      <c r="F50" s="111"/>
      <c r="G50" s="111"/>
      <c r="H50" s="111"/>
      <c r="I50" s="111"/>
      <c r="J50" s="33"/>
      <c r="L50" s="111"/>
      <c r="M50" s="111"/>
      <c r="N50" s="111"/>
      <c r="O50" s="111"/>
      <c r="P50" s="111"/>
      <c r="Q50" s="111"/>
      <c r="R50" s="111"/>
      <c r="S50" s="111"/>
      <c r="T50" s="111"/>
      <c r="U50" s="33"/>
      <c r="V50" s="33"/>
      <c r="W50" s="68"/>
      <c r="X50" s="68"/>
      <c r="Y50" s="68"/>
      <c r="Z50" s="68"/>
      <c r="AA50" s="68"/>
      <c r="AB50" s="69"/>
      <c r="AC50" s="69"/>
      <c r="AD50" s="69"/>
      <c r="AE50" s="69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</row>
    <row r="51" spans="1:107" s="68" customFormat="1" x14ac:dyDescent="0.2">
      <c r="B51" s="33" t="s">
        <v>52</v>
      </c>
      <c r="C51" s="33"/>
      <c r="D51" s="54"/>
      <c r="G51" s="54"/>
      <c r="I51" s="54" t="s">
        <v>0</v>
      </c>
      <c r="J51" s="54"/>
      <c r="K51" s="54"/>
      <c r="L51" s="54" t="s">
        <v>54</v>
      </c>
      <c r="M51" s="54"/>
      <c r="N51" s="54"/>
      <c r="O51" s="54"/>
      <c r="P51" s="54"/>
      <c r="Q51" s="54"/>
      <c r="R51" s="54"/>
      <c r="S51" s="180" t="s">
        <v>0</v>
      </c>
      <c r="T51" s="181"/>
      <c r="U51" s="54"/>
      <c r="V51" s="54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</row>
    <row r="52" spans="1:107" s="68" customFormat="1" x14ac:dyDescent="0.2">
      <c r="B52" s="176" t="s">
        <v>53</v>
      </c>
      <c r="C52" s="176"/>
      <c r="D52" s="177"/>
      <c r="E52" s="178"/>
      <c r="F52" s="178"/>
      <c r="G52" s="54"/>
      <c r="I52" s="54"/>
      <c r="J52" s="52"/>
      <c r="K52" s="52"/>
      <c r="L52" s="52" t="s">
        <v>55</v>
      </c>
      <c r="M52" s="53"/>
      <c r="N52" s="53"/>
      <c r="O52" s="54"/>
      <c r="P52" s="54"/>
      <c r="Q52" s="54"/>
      <c r="R52" s="54"/>
      <c r="S52" s="54"/>
      <c r="U52" s="54"/>
      <c r="V52" s="54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</row>
    <row r="53" spans="1:107" s="68" customFormat="1" x14ac:dyDescent="0.2">
      <c r="B53" s="72"/>
      <c r="C53" s="112"/>
      <c r="D53" s="70"/>
      <c r="E53" s="71"/>
      <c r="F53" s="71"/>
      <c r="G53" s="54"/>
      <c r="I53" s="54"/>
      <c r="J53" s="52"/>
      <c r="K53" s="52"/>
      <c r="L53" s="52"/>
      <c r="M53" s="53"/>
      <c r="N53" s="53"/>
      <c r="O53" s="54"/>
      <c r="P53" s="54"/>
      <c r="Q53" s="54"/>
      <c r="R53" s="54"/>
      <c r="S53" s="54"/>
      <c r="U53" s="54"/>
      <c r="V53" s="54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</row>
    <row r="54" spans="1:107" s="68" customFormat="1" ht="18" customHeight="1" x14ac:dyDescent="0.2">
      <c r="A54" s="34"/>
      <c r="B54" s="111"/>
      <c r="C54" s="111"/>
      <c r="D54" s="111"/>
      <c r="E54" s="111"/>
      <c r="F54" s="111"/>
      <c r="G54" s="111"/>
      <c r="H54" s="111"/>
      <c r="I54" s="111"/>
      <c r="J54" s="33"/>
      <c r="K54" s="34"/>
      <c r="L54" s="116">
        <f>Q5</f>
        <v>0</v>
      </c>
      <c r="M54" s="111"/>
      <c r="N54" s="111"/>
      <c r="O54" s="111"/>
      <c r="P54" s="111"/>
      <c r="Q54" s="111"/>
      <c r="R54" s="111"/>
      <c r="S54" s="111"/>
      <c r="T54" s="111"/>
      <c r="U54" s="54"/>
      <c r="V54" s="54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</row>
    <row r="55" spans="1:107" s="68" customFormat="1" x14ac:dyDescent="0.2">
      <c r="B55" s="182" t="s">
        <v>84</v>
      </c>
      <c r="C55" s="182"/>
      <c r="D55" s="177"/>
      <c r="E55" s="178"/>
      <c r="F55" s="178"/>
      <c r="G55" s="54"/>
      <c r="I55" s="54" t="s">
        <v>0</v>
      </c>
      <c r="J55" s="54"/>
      <c r="K55" s="54"/>
      <c r="L55" s="54" t="s">
        <v>85</v>
      </c>
      <c r="M55" s="54"/>
      <c r="N55" s="54"/>
      <c r="O55" s="54"/>
      <c r="P55" s="54"/>
      <c r="Q55" s="54"/>
      <c r="R55" s="54"/>
      <c r="S55" s="180" t="s">
        <v>0</v>
      </c>
      <c r="T55" s="181"/>
      <c r="U55" s="54"/>
      <c r="V55" s="54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</row>
    <row r="56" spans="1:107" s="68" customFormat="1" x14ac:dyDescent="0.2">
      <c r="B56" s="175"/>
      <c r="C56" s="175"/>
      <c r="D56" s="175"/>
      <c r="G56" s="54"/>
      <c r="I56" s="54"/>
      <c r="J56" s="98"/>
      <c r="K56" s="175"/>
      <c r="L56" s="175"/>
      <c r="M56" s="54"/>
      <c r="N56" s="54"/>
      <c r="O56" s="54"/>
      <c r="P56" s="54"/>
      <c r="Q56" s="54"/>
      <c r="R56" s="54"/>
      <c r="S56" s="54"/>
      <c r="U56" s="54"/>
      <c r="V56" s="54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</row>
    <row r="57" spans="1:107" s="68" customFormat="1" ht="15" x14ac:dyDescent="0.2">
      <c r="B57" s="169" t="s">
        <v>56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54"/>
      <c r="W57" s="18"/>
      <c r="X57" s="18"/>
      <c r="Y57" s="18"/>
      <c r="Z57" s="18"/>
      <c r="AA57" s="18"/>
      <c r="AB57" s="99"/>
      <c r="AC57" s="99"/>
      <c r="AD57" s="99"/>
      <c r="AE57" s="9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</row>
    <row r="58" spans="1:107" s="18" customFormat="1" ht="15" customHeight="1" x14ac:dyDescent="0.2">
      <c r="A58" s="100"/>
      <c r="B58" s="9"/>
      <c r="C58" s="9"/>
      <c r="D58" s="9"/>
      <c r="E58" s="9"/>
      <c r="F58" s="9"/>
      <c r="G58" s="9"/>
      <c r="H58" s="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43" t="s">
        <v>6</v>
      </c>
      <c r="X58" s="43" t="s">
        <v>7</v>
      </c>
      <c r="Y58" s="43" t="s">
        <v>8</v>
      </c>
      <c r="Z58" s="43" t="s">
        <v>16</v>
      </c>
      <c r="AA58" s="43" t="s">
        <v>33</v>
      </c>
      <c r="AB58" s="99"/>
      <c r="AC58" s="99"/>
      <c r="AD58" s="99"/>
      <c r="AE58" s="99"/>
      <c r="AF58" s="99"/>
      <c r="AG58" s="99"/>
      <c r="AH58" s="99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</row>
    <row r="59" spans="1:107" s="20" customFormat="1" ht="18" x14ac:dyDescent="0.25">
      <c r="A59" s="100"/>
      <c r="B59" s="16"/>
      <c r="C59" s="16"/>
      <c r="D59" s="16"/>
      <c r="E59" s="16"/>
      <c r="F59" s="16"/>
      <c r="G59" s="16"/>
      <c r="H59" s="15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95"/>
      <c r="AA59" s="99"/>
      <c r="AB59" s="99"/>
      <c r="AC59" s="99"/>
      <c r="AD59" s="99"/>
      <c r="AE59" s="99"/>
      <c r="AF59" s="99"/>
      <c r="AG59" s="9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</row>
    <row r="60" spans="1:107" s="20" customFormat="1" ht="18" x14ac:dyDescent="0.25">
      <c r="A60" s="100"/>
      <c r="B60" s="16"/>
      <c r="C60" s="16"/>
      <c r="D60" s="16"/>
      <c r="E60" s="16"/>
      <c r="F60" s="16"/>
      <c r="G60" s="16"/>
      <c r="H60" s="15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95"/>
      <c r="W60" s="48" t="s">
        <v>9</v>
      </c>
      <c r="X60" s="41" t="s">
        <v>24</v>
      </c>
      <c r="Y60" s="41" t="s">
        <v>43</v>
      </c>
      <c r="Z60" s="41" t="s">
        <v>17</v>
      </c>
      <c r="AA60" s="101" t="s">
        <v>36</v>
      </c>
      <c r="AB60" s="99"/>
      <c r="AC60" s="99"/>
      <c r="AD60" s="99"/>
      <c r="AE60" s="99"/>
      <c r="AF60" s="99"/>
      <c r="AG60" s="9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</row>
    <row r="61" spans="1:107" s="20" customFormat="1" ht="18" x14ac:dyDescent="0.25">
      <c r="A61" s="100"/>
      <c r="B61" s="16"/>
      <c r="C61" s="16"/>
      <c r="D61" s="16"/>
      <c r="E61" s="16"/>
      <c r="F61" s="16"/>
      <c r="G61" s="16"/>
      <c r="H61" s="15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95"/>
      <c r="W61" s="42" t="s">
        <v>30</v>
      </c>
      <c r="X61" s="41" t="s">
        <v>11</v>
      </c>
      <c r="Y61" s="41" t="s">
        <v>40</v>
      </c>
      <c r="Z61" s="41"/>
      <c r="AA61" s="102" t="s">
        <v>37</v>
      </c>
      <c r="AB61" s="58"/>
      <c r="AC61" s="58"/>
      <c r="AD61" s="58"/>
      <c r="AE61" s="58"/>
      <c r="AF61" s="99"/>
      <c r="AG61" s="9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</row>
    <row r="62" spans="1:107" s="94" customFormat="1" ht="18" x14ac:dyDescent="0.25">
      <c r="B62" s="16"/>
      <c r="C62" s="16"/>
      <c r="D62" s="16"/>
      <c r="E62" s="16"/>
      <c r="F62" s="16"/>
      <c r="G62" s="16"/>
      <c r="H62" s="15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W62" s="41" t="s">
        <v>10</v>
      </c>
      <c r="X62" s="41" t="s">
        <v>13</v>
      </c>
      <c r="Y62" s="41" t="s">
        <v>14</v>
      </c>
      <c r="Z62" s="41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</row>
    <row r="63" spans="1:107" s="94" customFormat="1" ht="18" x14ac:dyDescent="0.25">
      <c r="B63" s="16"/>
      <c r="C63" s="16"/>
      <c r="D63" s="16"/>
      <c r="E63" s="16"/>
      <c r="F63" s="16"/>
      <c r="G63" s="16"/>
      <c r="H63" s="15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95"/>
      <c r="W63" s="41" t="s">
        <v>28</v>
      </c>
      <c r="X63" s="42" t="s">
        <v>25</v>
      </c>
      <c r="Y63" s="42" t="s">
        <v>44</v>
      </c>
      <c r="Z63" s="41"/>
      <c r="AA63" s="101" t="s">
        <v>34</v>
      </c>
      <c r="AB63" s="60"/>
      <c r="AC63" s="60"/>
      <c r="AD63" s="60"/>
      <c r="AE63" s="60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</row>
    <row r="64" spans="1:107" ht="18" x14ac:dyDescent="0.25">
      <c r="B64" s="16"/>
      <c r="C64" s="16"/>
      <c r="D64" s="16"/>
      <c r="E64" s="16"/>
      <c r="F64" s="16"/>
      <c r="G64" s="16"/>
      <c r="H64" s="15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W64" s="41" t="s">
        <v>38</v>
      </c>
      <c r="X64" s="42" t="s">
        <v>23</v>
      </c>
      <c r="Y64" s="42" t="s">
        <v>41</v>
      </c>
      <c r="Z64" s="42"/>
      <c r="AA64" s="102" t="s">
        <v>35</v>
      </c>
      <c r="AH64" s="21"/>
      <c r="DC64" s="22"/>
    </row>
    <row r="65" spans="2:107" ht="18" x14ac:dyDescent="0.25">
      <c r="B65" s="16"/>
      <c r="C65" s="16"/>
      <c r="D65" s="16"/>
      <c r="E65" s="16"/>
      <c r="F65" s="16"/>
      <c r="G65" s="16"/>
      <c r="H65" s="15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W65" s="41" t="s">
        <v>12</v>
      </c>
      <c r="X65" s="69"/>
      <c r="Y65" s="42" t="s">
        <v>42</v>
      </c>
      <c r="Z65" s="69"/>
      <c r="AH65" s="21"/>
      <c r="DC65" s="22"/>
    </row>
    <row r="66" spans="2:107" ht="18" x14ac:dyDescent="0.25">
      <c r="B66" s="16"/>
      <c r="C66" s="16"/>
      <c r="D66" s="16"/>
      <c r="E66" s="16"/>
      <c r="F66" s="16"/>
      <c r="G66" s="16"/>
      <c r="H66" s="15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W66" s="42" t="s">
        <v>15</v>
      </c>
      <c r="X66" s="44" t="s">
        <v>32</v>
      </c>
      <c r="Y66" s="42" t="s">
        <v>58</v>
      </c>
      <c r="Z66" s="103"/>
      <c r="AH66" s="21"/>
      <c r="DC66" s="22"/>
    </row>
    <row r="67" spans="2:107" ht="18" x14ac:dyDescent="0.25">
      <c r="B67" s="16"/>
      <c r="C67" s="16"/>
      <c r="D67" s="16"/>
      <c r="E67" s="16"/>
      <c r="F67" s="16"/>
      <c r="G67" s="16"/>
      <c r="H67" s="15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W67" s="69"/>
      <c r="X67" s="44" t="s">
        <v>21</v>
      </c>
      <c r="Y67" s="42" t="s">
        <v>59</v>
      </c>
      <c r="Z67" s="103"/>
      <c r="AH67" s="21"/>
      <c r="DC67" s="22"/>
    </row>
    <row r="68" spans="2:107" ht="18" x14ac:dyDescent="0.25">
      <c r="B68" s="16"/>
      <c r="C68" s="16"/>
      <c r="D68" s="16"/>
      <c r="E68" s="16"/>
      <c r="F68" s="16"/>
      <c r="G68" s="16"/>
      <c r="H68" s="15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W68" s="44" t="s">
        <v>18</v>
      </c>
      <c r="X68" s="44" t="s">
        <v>22</v>
      </c>
      <c r="Y68" s="42" t="s">
        <v>60</v>
      </c>
      <c r="Z68" s="103"/>
      <c r="AH68" s="21"/>
      <c r="DC68" s="22"/>
    </row>
    <row r="69" spans="2:107" ht="18" x14ac:dyDescent="0.25">
      <c r="B69" s="16"/>
      <c r="C69" s="16"/>
      <c r="D69" s="16"/>
      <c r="E69" s="16"/>
      <c r="F69" s="16"/>
      <c r="G69" s="16"/>
      <c r="H69" s="15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W69" s="44" t="s">
        <v>31</v>
      </c>
      <c r="X69" s="44" t="s">
        <v>27</v>
      </c>
      <c r="Y69" s="42" t="s">
        <v>61</v>
      </c>
      <c r="Z69" s="103"/>
      <c r="AH69" s="21"/>
      <c r="DC69" s="22"/>
    </row>
    <row r="70" spans="2:107" ht="18" x14ac:dyDescent="0.25">
      <c r="B70" s="16"/>
      <c r="C70" s="16"/>
      <c r="D70" s="16"/>
      <c r="E70" s="16"/>
      <c r="F70" s="16"/>
      <c r="G70" s="16"/>
      <c r="H70" s="15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W70" s="44" t="s">
        <v>19</v>
      </c>
      <c r="X70" s="44" t="s">
        <v>26</v>
      </c>
      <c r="Y70" s="42" t="s">
        <v>81</v>
      </c>
      <c r="Z70" s="104"/>
      <c r="AH70" s="21"/>
      <c r="DC70" s="22"/>
    </row>
    <row r="71" spans="2:107" ht="18" x14ac:dyDescent="0.25">
      <c r="B71" s="16"/>
      <c r="C71" s="16"/>
      <c r="D71" s="16"/>
      <c r="E71" s="16"/>
      <c r="F71" s="16"/>
      <c r="G71" s="16"/>
      <c r="H71" s="15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W71" s="44" t="s">
        <v>39</v>
      </c>
      <c r="X71" s="46"/>
      <c r="Y71" s="47" t="s">
        <v>65</v>
      </c>
      <c r="AH71" s="21"/>
      <c r="DC71" s="22"/>
    </row>
    <row r="72" spans="2:107" ht="18" x14ac:dyDescent="0.25">
      <c r="B72" s="16"/>
      <c r="C72" s="16"/>
      <c r="D72" s="16"/>
      <c r="E72" s="16"/>
      <c r="F72" s="16"/>
      <c r="G72" s="16"/>
      <c r="H72" s="1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W72" s="45" t="s">
        <v>29</v>
      </c>
      <c r="X72" s="46"/>
      <c r="Y72" s="47" t="s">
        <v>62</v>
      </c>
      <c r="AH72" s="21"/>
      <c r="DC72" s="22"/>
    </row>
    <row r="73" spans="2:107" ht="18" x14ac:dyDescent="0.25">
      <c r="B73" s="16"/>
      <c r="C73" s="16"/>
      <c r="D73" s="16"/>
      <c r="E73" s="16"/>
      <c r="F73" s="16"/>
      <c r="G73" s="16"/>
      <c r="H73" s="15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W73" s="45" t="s">
        <v>12</v>
      </c>
      <c r="Y73" s="47" t="s">
        <v>63</v>
      </c>
      <c r="AH73" s="21"/>
      <c r="DC73" s="22"/>
    </row>
    <row r="74" spans="2:107" ht="18" x14ac:dyDescent="0.25">
      <c r="B74" s="16"/>
      <c r="C74" s="16"/>
      <c r="D74" s="16"/>
      <c r="E74" s="16"/>
      <c r="F74" s="16"/>
      <c r="G74" s="16"/>
      <c r="H74" s="15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W74" s="45" t="s">
        <v>20</v>
      </c>
      <c r="Y74" s="47" t="s">
        <v>64</v>
      </c>
      <c r="AH74" s="21"/>
      <c r="DC74" s="22"/>
    </row>
    <row r="75" spans="2:107" ht="18" x14ac:dyDescent="0.25">
      <c r="B75" s="16"/>
      <c r="C75" s="16"/>
      <c r="D75" s="16"/>
      <c r="E75" s="16"/>
      <c r="F75" s="16"/>
      <c r="G75" s="16"/>
      <c r="H75" s="15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Y75" s="47" t="s">
        <v>82</v>
      </c>
      <c r="AH75" s="21"/>
      <c r="DC75" s="22"/>
    </row>
    <row r="76" spans="2:107" ht="18" x14ac:dyDescent="0.25">
      <c r="B76" s="16"/>
      <c r="C76" s="16"/>
      <c r="D76" s="16"/>
      <c r="E76" s="16"/>
      <c r="F76" s="16"/>
      <c r="G76" s="16"/>
      <c r="H76" s="15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AH76" s="21"/>
      <c r="DC76" s="22"/>
    </row>
    <row r="77" spans="2:107" ht="18" x14ac:dyDescent="0.25">
      <c r="B77" s="16"/>
      <c r="C77" s="16"/>
      <c r="D77" s="16"/>
      <c r="E77" s="16"/>
      <c r="F77" s="16"/>
      <c r="G77" s="16"/>
      <c r="H77" s="15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AH77" s="21"/>
      <c r="DC77" s="22"/>
    </row>
    <row r="78" spans="2:107" ht="18" x14ac:dyDescent="0.25">
      <c r="B78" s="16"/>
      <c r="C78" s="16"/>
      <c r="D78" s="16"/>
      <c r="E78" s="16"/>
      <c r="F78" s="16"/>
      <c r="G78" s="16"/>
      <c r="H78" s="15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AH78" s="21"/>
      <c r="DC78" s="22"/>
    </row>
    <row r="79" spans="2:107" ht="18" x14ac:dyDescent="0.25">
      <c r="B79" s="16"/>
      <c r="C79" s="16"/>
      <c r="D79" s="16"/>
      <c r="E79" s="16"/>
      <c r="F79" s="16"/>
      <c r="G79" s="16"/>
      <c r="H79" s="15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AH79" s="21"/>
      <c r="DC79" s="22"/>
    </row>
    <row r="80" spans="2:107" ht="18" x14ac:dyDescent="0.25">
      <c r="B80" s="16"/>
      <c r="C80" s="16"/>
      <c r="D80" s="16"/>
      <c r="E80" s="16"/>
      <c r="F80" s="16"/>
      <c r="G80" s="16"/>
      <c r="H80" s="15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AH80" s="21"/>
      <c r="DC80" s="22"/>
    </row>
    <row r="81" spans="4:107" x14ac:dyDescent="0.2">
      <c r="AH81" s="21"/>
      <c r="DC81" s="22"/>
    </row>
    <row r="88" spans="4:107" x14ac:dyDescent="0.2">
      <c r="D88" s="22"/>
    </row>
    <row r="89" spans="4:107" x14ac:dyDescent="0.2">
      <c r="D89" s="22"/>
    </row>
    <row r="90" spans="4:107" x14ac:dyDescent="0.2">
      <c r="D90" s="22"/>
    </row>
    <row r="91" spans="4:107" x14ac:dyDescent="0.2">
      <c r="D91" s="22"/>
    </row>
    <row r="92" spans="4:107" x14ac:dyDescent="0.2">
      <c r="D92" s="22"/>
    </row>
    <row r="93" spans="4:107" x14ac:dyDescent="0.2">
      <c r="D93" s="22"/>
    </row>
    <row r="94" spans="4:107" x14ac:dyDescent="0.2">
      <c r="D94" s="22"/>
    </row>
    <row r="95" spans="4:107" x14ac:dyDescent="0.2">
      <c r="D95" s="22"/>
    </row>
    <row r="96" spans="4:107" x14ac:dyDescent="0.2">
      <c r="D96" s="22"/>
    </row>
    <row r="112" spans="4:4" x14ac:dyDescent="0.2">
      <c r="D112" s="22"/>
    </row>
    <row r="127" spans="2:4" x14ac:dyDescent="0.2">
      <c r="B127" s="27"/>
      <c r="C127" s="27"/>
      <c r="D127" s="27"/>
    </row>
    <row r="128" spans="2:4" x14ac:dyDescent="0.2">
      <c r="B128" s="27"/>
      <c r="C128" s="27"/>
      <c r="D128" s="27"/>
    </row>
    <row r="129" spans="1:107" s="27" customFormat="1" x14ac:dyDescent="0.2">
      <c r="A129" s="83"/>
      <c r="E129" s="23"/>
      <c r="F129" s="23"/>
      <c r="G129" s="24"/>
      <c r="H129" s="25"/>
      <c r="I129" s="22"/>
      <c r="J129" s="22"/>
      <c r="K129" s="22"/>
      <c r="L129" s="22"/>
      <c r="M129" s="26"/>
      <c r="N129" s="26"/>
      <c r="O129" s="22"/>
      <c r="P129" s="22"/>
      <c r="Q129" s="22"/>
      <c r="R129" s="22"/>
      <c r="S129" s="22"/>
      <c r="T129" s="22"/>
      <c r="U129" s="22"/>
      <c r="V129" s="95"/>
      <c r="W129" s="95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</row>
    <row r="130" spans="1:107" s="27" customFormat="1" x14ac:dyDescent="0.2">
      <c r="A130" s="83"/>
      <c r="B130" s="22"/>
      <c r="C130" s="22"/>
      <c r="D130" s="23"/>
      <c r="E130" s="23"/>
      <c r="F130" s="23"/>
      <c r="G130" s="24"/>
      <c r="H130" s="25"/>
      <c r="I130" s="22"/>
      <c r="J130" s="22"/>
      <c r="K130" s="22"/>
      <c r="L130" s="22"/>
      <c r="M130" s="26"/>
      <c r="N130" s="26"/>
      <c r="O130" s="22"/>
      <c r="P130" s="22"/>
      <c r="Q130" s="22"/>
      <c r="R130" s="22"/>
      <c r="S130" s="22"/>
      <c r="T130" s="22"/>
      <c r="U130" s="22"/>
      <c r="V130" s="95"/>
      <c r="W130" s="95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</row>
    <row r="131" spans="1:107" s="27" customFormat="1" x14ac:dyDescent="0.2">
      <c r="A131" s="83"/>
      <c r="B131" s="22"/>
      <c r="C131" s="22"/>
      <c r="D131" s="23"/>
      <c r="E131" s="23"/>
      <c r="F131" s="23"/>
      <c r="G131" s="24"/>
      <c r="H131" s="25"/>
      <c r="I131" s="22"/>
      <c r="J131" s="22"/>
      <c r="K131" s="22"/>
      <c r="L131" s="22"/>
      <c r="M131" s="26"/>
      <c r="N131" s="26"/>
      <c r="O131" s="22"/>
      <c r="P131" s="22"/>
      <c r="Q131" s="22"/>
      <c r="R131" s="22"/>
      <c r="S131" s="22"/>
      <c r="T131" s="22"/>
      <c r="U131" s="22"/>
      <c r="V131" s="95"/>
      <c r="W131" s="95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</row>
    <row r="132" spans="1:107" x14ac:dyDescent="0.2">
      <c r="Y132" s="58"/>
    </row>
    <row r="133" spans="1:107" x14ac:dyDescent="0.2">
      <c r="Y133" s="58"/>
    </row>
    <row r="144" spans="1:107" x14ac:dyDescent="0.2">
      <c r="D144" s="22"/>
    </row>
    <row r="155" spans="4:4" x14ac:dyDescent="0.2">
      <c r="D155" s="22"/>
    </row>
    <row r="170" spans="1:107" x14ac:dyDescent="0.2">
      <c r="B170" s="27"/>
      <c r="C170" s="27"/>
      <c r="D170" s="27"/>
    </row>
    <row r="171" spans="1:107" x14ac:dyDescent="0.2">
      <c r="B171" s="27"/>
      <c r="C171" s="27"/>
      <c r="D171" s="27"/>
    </row>
    <row r="172" spans="1:107" s="27" customFormat="1" x14ac:dyDescent="0.2">
      <c r="A172" s="83"/>
      <c r="B172" s="22"/>
      <c r="C172" s="22"/>
      <c r="D172" s="23"/>
      <c r="E172" s="23"/>
      <c r="F172" s="23"/>
      <c r="G172" s="24"/>
      <c r="H172" s="25"/>
      <c r="I172" s="22"/>
      <c r="J172" s="22"/>
      <c r="K172" s="22"/>
      <c r="L172" s="22"/>
      <c r="M172" s="26"/>
      <c r="N172" s="26"/>
      <c r="O172" s="22"/>
      <c r="P172" s="22"/>
      <c r="Q172" s="22"/>
      <c r="R172" s="22"/>
      <c r="S172" s="22"/>
      <c r="T172" s="22"/>
      <c r="U172" s="22"/>
      <c r="V172" s="95"/>
      <c r="W172" s="95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</row>
    <row r="173" spans="1:107" s="27" customFormat="1" x14ac:dyDescent="0.2">
      <c r="A173" s="83"/>
      <c r="B173" s="22"/>
      <c r="C173" s="22"/>
      <c r="D173" s="23"/>
      <c r="E173" s="23"/>
      <c r="F173" s="23"/>
      <c r="G173" s="24"/>
      <c r="H173" s="25"/>
      <c r="I173" s="22"/>
      <c r="J173" s="22"/>
      <c r="K173" s="22"/>
      <c r="L173" s="22"/>
      <c r="M173" s="26"/>
      <c r="N173" s="26"/>
      <c r="O173" s="22"/>
      <c r="P173" s="22"/>
      <c r="Q173" s="22"/>
      <c r="R173" s="22"/>
      <c r="S173" s="22"/>
      <c r="T173" s="22"/>
      <c r="U173" s="22"/>
      <c r="V173" s="95"/>
      <c r="W173" s="95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</row>
    <row r="175" spans="1:107" x14ac:dyDescent="0.2">
      <c r="Y175" s="58"/>
    </row>
  </sheetData>
  <sheetProtection selectLockedCells="1"/>
  <mergeCells count="106">
    <mergeCell ref="A1:D1"/>
    <mergeCell ref="B6:E6"/>
    <mergeCell ref="J4:P4"/>
    <mergeCell ref="J5:P5"/>
    <mergeCell ref="J6:P6"/>
    <mergeCell ref="F6:I6"/>
    <mergeCell ref="E1:P2"/>
    <mergeCell ref="Q1:U2"/>
    <mergeCell ref="A2:D2"/>
    <mergeCell ref="J13:P13"/>
    <mergeCell ref="F15:H15"/>
    <mergeCell ref="I27:U29"/>
    <mergeCell ref="O15:Q15"/>
    <mergeCell ref="I30:U32"/>
    <mergeCell ref="Q13:U13"/>
    <mergeCell ref="F14:I14"/>
    <mergeCell ref="Q4:U4"/>
    <mergeCell ref="Q5:U5"/>
    <mergeCell ref="Q6:U6"/>
    <mergeCell ref="F5:I5"/>
    <mergeCell ref="F4:I4"/>
    <mergeCell ref="B5:E5"/>
    <mergeCell ref="B11:E11"/>
    <mergeCell ref="I15:K15"/>
    <mergeCell ref="B4:E4"/>
    <mergeCell ref="Q11:U11"/>
    <mergeCell ref="Q12:U12"/>
    <mergeCell ref="F13:I13"/>
    <mergeCell ref="B13:E13"/>
    <mergeCell ref="Q42:S42"/>
    <mergeCell ref="B8:E8"/>
    <mergeCell ref="Q7:U7"/>
    <mergeCell ref="F10:U10"/>
    <mergeCell ref="B7:E7"/>
    <mergeCell ref="F7:I7"/>
    <mergeCell ref="T42:U42"/>
    <mergeCell ref="R15:T15"/>
    <mergeCell ref="J11:P11"/>
    <mergeCell ref="Q8:U8"/>
    <mergeCell ref="J8:P8"/>
    <mergeCell ref="J7:P7"/>
    <mergeCell ref="Q14:U14"/>
    <mergeCell ref="K42:M42"/>
    <mergeCell ref="N42:P42"/>
    <mergeCell ref="J12:P12"/>
    <mergeCell ref="J57:U57"/>
    <mergeCell ref="B57:I57"/>
    <mergeCell ref="Q43:S43"/>
    <mergeCell ref="E43:G43"/>
    <mergeCell ref="N43:P43"/>
    <mergeCell ref="T43:U43"/>
    <mergeCell ref="K43:M43"/>
    <mergeCell ref="B56:D56"/>
    <mergeCell ref="K56:L56"/>
    <mergeCell ref="B52:F52"/>
    <mergeCell ref="B46:I46"/>
    <mergeCell ref="S51:T51"/>
    <mergeCell ref="B55:F55"/>
    <mergeCell ref="S55:T55"/>
    <mergeCell ref="E47:G47"/>
    <mergeCell ref="J47:M47"/>
    <mergeCell ref="P47:U47"/>
    <mergeCell ref="A30:A32"/>
    <mergeCell ref="B27:B29"/>
    <mergeCell ref="A27:A29"/>
    <mergeCell ref="T44:U44"/>
    <mergeCell ref="A33:A35"/>
    <mergeCell ref="B45:I45"/>
    <mergeCell ref="A36:A38"/>
    <mergeCell ref="E42:G42"/>
    <mergeCell ref="I36:U38"/>
    <mergeCell ref="B36:B38"/>
    <mergeCell ref="C30:C32"/>
    <mergeCell ref="C33:C35"/>
    <mergeCell ref="C36:C38"/>
    <mergeCell ref="H42:J42"/>
    <mergeCell ref="H43:J43"/>
    <mergeCell ref="E41:U41"/>
    <mergeCell ref="Q44:S44"/>
    <mergeCell ref="B30:B32"/>
    <mergeCell ref="B33:B35"/>
    <mergeCell ref="I33:U35"/>
    <mergeCell ref="A18:A20"/>
    <mergeCell ref="F11:I11"/>
    <mergeCell ref="F12:I12"/>
    <mergeCell ref="F8:I8"/>
    <mergeCell ref="B18:B20"/>
    <mergeCell ref="C18:C20"/>
    <mergeCell ref="C21:C23"/>
    <mergeCell ref="C24:C26"/>
    <mergeCell ref="C27:C29"/>
    <mergeCell ref="B12:E12"/>
    <mergeCell ref="I18:U20"/>
    <mergeCell ref="I17:U17"/>
    <mergeCell ref="B10:E10"/>
    <mergeCell ref="A21:A23"/>
    <mergeCell ref="J14:P14"/>
    <mergeCell ref="D16:E16"/>
    <mergeCell ref="I21:U23"/>
    <mergeCell ref="I24:U26"/>
    <mergeCell ref="B21:B23"/>
    <mergeCell ref="B24:B26"/>
    <mergeCell ref="A24:A26"/>
    <mergeCell ref="L15:N15"/>
    <mergeCell ref="B14:E14"/>
    <mergeCell ref="A3:A17"/>
  </mergeCells>
  <phoneticPr fontId="0" type="noConversion"/>
  <conditionalFormatting sqref="G18:G38">
    <cfRule type="expression" dxfId="2" priority="4">
      <formula>IF($X18="",FALSE,TRUE)</formula>
    </cfRule>
  </conditionalFormatting>
  <conditionalFormatting sqref="T44:U44 K43:S43 E43:H43">
    <cfRule type="cellIs" dxfId="1" priority="3" operator="notBetween">
      <formula>0</formula>
      <formula>120</formula>
    </cfRule>
  </conditionalFormatting>
  <conditionalFormatting sqref="G39">
    <cfRule type="cellIs" dxfId="0" priority="2" operator="notBetween">
      <formula>0</formula>
      <formula>120</formula>
    </cfRule>
  </conditionalFormatting>
  <dataValidations count="5">
    <dataValidation type="list" allowBlank="1" showInputMessage="1" showErrorMessage="1" sqref="F7:I7" xr:uid="{00000000-0002-0000-0000-000000000000}">
      <formula1>Leistungsverrechnung</formula1>
    </dataValidation>
    <dataValidation type="list" allowBlank="1" showInputMessage="1" showErrorMessage="1" sqref="O47 I47 D47" xr:uid="{00000000-0002-0000-0000-000001000000}">
      <formula1>Checkbox</formula1>
    </dataValidation>
    <dataValidation type="list" allowBlank="1" showInputMessage="1" showErrorMessage="1" sqref="F4:I4" xr:uid="{00000000-0002-0000-0000-000002000000}">
      <formula1>Serviceleistung</formula1>
    </dataValidation>
    <dataValidation type="list" allowBlank="1" showInputMessage="1" showErrorMessage="1" sqref="F6:I6" xr:uid="{00000000-0002-0000-0000-000003000000}">
      <formula1>$Y$66:$Y$75</formula1>
    </dataValidation>
    <dataValidation type="list" allowBlank="1" showInputMessage="1" showErrorMessage="1" sqref="F10:U10" xr:uid="{00000000-0002-0000-0000-000004000000}">
      <formula1>Durchführung</formula1>
    </dataValidation>
  </dataValidations>
  <pageMargins left="0.98425196850393704" right="0.59055118110236227" top="0.19685039370078741" bottom="0.59055118110236227" header="0" footer="0"/>
  <pageSetup paperSize="9" scale="65" orientation="portrait" horizontalDpi="300" verticalDpi="300" r:id="rId1"/>
  <headerFooter alignWithMargins="0">
    <oddFooter xml:space="preserve">&amp;LFilei:    &amp;F
Date:  &amp;D&amp;C&amp;"Arial,Fett"&amp;9
</oddFooter>
  </headerFooter>
  <rowBreaks count="2" manualBreakCount="2">
    <brk id="6" max="27" man="1"/>
    <brk id="10" max="27" man="1"/>
  </rowBreaks>
  <colBreaks count="2" manualBreakCount="2">
    <brk id="5" max="49" man="1"/>
    <brk id="16" max="4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38"/>
  <sheetViews>
    <sheetView topLeftCell="A22" zoomScale="115" zoomScaleNormal="115" workbookViewId="0">
      <selection activeCell="D22" sqref="D22"/>
    </sheetView>
  </sheetViews>
  <sheetFormatPr baseColWidth="10" defaultColWidth="11.5703125" defaultRowHeight="12.75" x14ac:dyDescent="0.2"/>
  <cols>
    <col min="1" max="2" width="11.5703125" style="105"/>
    <col min="3" max="3" width="12.42578125" style="105" customWidth="1"/>
    <col min="4" max="16384" width="11.5703125" style="105"/>
  </cols>
  <sheetData>
    <row r="1" spans="1:9" ht="18" x14ac:dyDescent="0.2">
      <c r="A1" s="226" t="s">
        <v>92</v>
      </c>
      <c r="B1" s="226"/>
      <c r="C1" s="226"/>
      <c r="D1" s="226"/>
      <c r="E1" s="226"/>
      <c r="F1" s="226"/>
      <c r="G1" s="226"/>
      <c r="H1" s="226"/>
      <c r="I1" s="226"/>
    </row>
    <row r="2" spans="1:9" ht="15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ht="14.25" x14ac:dyDescent="0.2">
      <c r="A3" s="107" t="s">
        <v>93</v>
      </c>
    </row>
    <row r="4" spans="1:9" ht="14.25" x14ac:dyDescent="0.2">
      <c r="A4" s="108" t="s">
        <v>94</v>
      </c>
    </row>
    <row r="5" spans="1:9" ht="14.25" x14ac:dyDescent="0.2">
      <c r="A5" s="108" t="s">
        <v>89</v>
      </c>
    </row>
    <row r="6" spans="1:9" ht="14.25" x14ac:dyDescent="0.2">
      <c r="A6" s="108" t="s">
        <v>90</v>
      </c>
    </row>
    <row r="7" spans="1:9" ht="14.25" x14ac:dyDescent="0.2">
      <c r="A7" s="108" t="s">
        <v>91</v>
      </c>
    </row>
    <row r="10" spans="1:9" ht="15" x14ac:dyDescent="0.2">
      <c r="A10" s="109" t="s">
        <v>86</v>
      </c>
    </row>
    <row r="12" spans="1:9" x14ac:dyDescent="0.2">
      <c r="D12" s="121" t="s">
        <v>116</v>
      </c>
    </row>
    <row r="13" spans="1:9" ht="6" customHeight="1" x14ac:dyDescent="0.2"/>
    <row r="14" spans="1:9" x14ac:dyDescent="0.2">
      <c r="D14" s="121" t="s">
        <v>117</v>
      </c>
    </row>
    <row r="16" spans="1:9" ht="8.25" customHeight="1" x14ac:dyDescent="0.2"/>
    <row r="17" spans="1:4" x14ac:dyDescent="0.2">
      <c r="D17" s="121" t="s">
        <v>117</v>
      </c>
    </row>
    <row r="18" spans="1:4" ht="5.25" customHeight="1" x14ac:dyDescent="0.2"/>
    <row r="19" spans="1:4" x14ac:dyDescent="0.2">
      <c r="D19" s="121" t="s">
        <v>116</v>
      </c>
    </row>
    <row r="20" spans="1:4" ht="20.25" customHeight="1" x14ac:dyDescent="0.2"/>
    <row r="21" spans="1:4" x14ac:dyDescent="0.2">
      <c r="D21" s="121" t="s">
        <v>118</v>
      </c>
    </row>
    <row r="24" spans="1:4" ht="35.25" customHeight="1" x14ac:dyDescent="0.2"/>
    <row r="25" spans="1:4" ht="15" x14ac:dyDescent="0.2">
      <c r="A25" s="109" t="s">
        <v>87</v>
      </c>
    </row>
    <row r="38" spans="1:1" ht="15" x14ac:dyDescent="0.2">
      <c r="A38" s="110" t="s">
        <v>88</v>
      </c>
    </row>
  </sheetData>
  <mergeCells count="1">
    <mergeCell ref="A1:I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weck_x002f_purpose xmlns="9394ed5e-d901-4077-a631-9615fcbec24b">Leistungsnachweis zur Rechnungsstellung.
Unterschrift des Kunden noch vor Abreise einholen.
Bei Verrechnung nach Festpreis kann nach Absprache mit dem Projektleiter auf die Unterschrift des Kunden verzichtet werden.</Zweck_x002f_purpose>
    <QM_x002d_Typ xmlns="9394ed5e-d901-4077-a631-9615fcbec24b">QMA</QM_x002d_Typ>
    <QM_x002d_Kapitel xmlns="9394ed5e-d901-4077-a631-9615fcbec24b">12</QM_x002d_Kapitel>
    <Freigabe xmlns="9394ed5e-d901-4077-a631-9615fcbec24b">
      <UserInfo>
        <DisplayName>Robert Foerster</DisplayName>
        <AccountId>166</AccountId>
        <AccountType/>
      </UserInfo>
    </Freigabe>
    <_ModerationStatus xmlns="http://schemas.microsoft.com/sharepoint/v3">0</_ModerationStatus>
    <TemplateUrl xmlns="http://schemas.microsoft.com/sharepoint/v3" xsi:nil="true"/>
    <Dateiformat xmlns="9394ed5e-d901-4077-a631-9615fcbec24b">XLSX</Dateiformat>
    <QM_x002d_Bereich xmlns="9394ed5e-d901-4077-a631-9615fcbec24b">C</QM_x002d_Bereich>
    <EmailTo xmlns="http://schemas.microsoft.com/sharepoint/v3" xsi:nil="true"/>
    <QM_x002d_Nummer xmlns="9394ed5e-d901-4077-a631-9615fcbec24b">12</QM_x002d_Nummer>
    <Sprache xmlns="9394ed5e-d901-4077-a631-9615fcbec24b">
      <Value>EN</Value>
    </Sprache>
    <Geltungsbereich_x002f_Scope xmlns="9394ed5e-d901-4077-a631-9615fcbec24b">ProLeiT AG.
ProLeiT Group sofern keine länderspezifischen Anpassung erforderlich sind.</Geltungsbereich_x002f_Scope>
    <_x00dc_bersetzen xmlns="9394ed5e-d901-4077-a631-9615fcbec24b"/>
    <Extern xmlns="9394ed5e-d901-4077-a631-9615fcbec24b">true</Extern>
    <Class xmlns="9394ed5e-d901-4077-a631-9615fcbec24b">Optional</Class>
    <EmailSender xmlns="http://schemas.microsoft.com/sharepoint/v3" xsi:nil="true"/>
    <EmailFrom xmlns="http://schemas.microsoft.com/sharepoint/v3" xsi:nil="true"/>
    <Scope xmlns="9394ed5e-d901-4077-a631-9615fcbec24b">GRP</Scope>
    <Projekttyp_x0020_A xmlns="9394ed5e-d901-4077-a631-9615fcbec24b">true</Projekttyp_x0020_A>
    <_ModerationComments xmlns="http://schemas.microsoft.com/sharepoint/v3" xsi:nil="true"/>
    <_SourceUrl xmlns="http://schemas.microsoft.com/sharepoint/v3" xsi:nil="true"/>
    <Entsorgung xmlns="9394ed5e-d901-4077-a631-9615fcbec24b">Schreddern</Entsorgung>
    <Revision xmlns="9394ed5e-d901-4077-a631-9615fcbec24b">Rev. 20/04-22</Revision>
    <Path xmlns="9394ed5e-d901-4077-a631-9615fcbec24b">A_PM\01_Hauptauftrag(Nachbestellung)\09_Stundenzettel</Path>
    <Kommentar xmlns="9394ed5e-d901-4077-a631-9615fcbec24b">Je Kalenderwoche ein Tabellenblatt (einfach kopieren)
Je Bearbeiter ein Stundennachweis (Empfohlen)
Je Kalendertag könnten 3 verschiedene Arbeitszeiten für drei verschiedene Personen eingetragen werden.
In der Stundenaufteilung werden die Stunden aufaddiert.
Dies sollte aber die Ausnahme sein und wird z.B. bei unterschiedlichen Stundensätzen eher verwirrend.</Kommentar>
    <Ersteller xmlns="9394ed5e-d901-4077-a631-9615fcbec24b">
      <UserInfo>
        <DisplayName/>
        <AccountId xsi:nil="true"/>
        <AccountType/>
      </UserInfo>
    </Ersteller>
    <EmailSubject xmlns="http://schemas.microsoft.com/sharepoint/v3" xsi:nil="true"/>
    <_x00dc_bersetzer xmlns="9394ed5e-d901-4077-a631-9615fcbec24b">Sonstige</_x00dc_bersetzer>
    <xd_ProgID xmlns="http://schemas.microsoft.com/sharepoint/v3" xsi:nil="true"/>
    <Freigeber xmlns="9394ed5e-d901-4077-a631-9615fcbec24b">
      <UserInfo>
        <DisplayName>i:0#.w|proleit-ag\robert_foerster</DisplayName>
        <AccountId>166</AccountId>
        <AccountType/>
      </UserInfo>
    </Freigeber>
    <Projekttyp_x0020_C xmlns="9394ed5e-d901-4077-a631-9615fcbec24b">true</Projekttyp_x0020_C>
    <Gelenktes_x0020_Dokument xmlns="9394ed5e-d901-4077-a631-9615fcbec24b">Gültig</Gelenktes_x0020_Dokument>
    <Prozesszuordnung xmlns="9394ed5e-d901-4077-a631-9615fcbec24b">10_Project Management</Prozesszuordnung>
    <Prozessphase xmlns="9394ed5e-d901-4077-a631-9615fcbec24b">1002_Projektabwicklung_Inbetriebnahme/Project Handling_Commissioning</Prozessphase>
    <Order xmlns="http://schemas.microsoft.com/sharepoint/v3">14600</Order>
    <Weiter_x0020_Ablage xmlns="9394ed5e-d901-4077-a631-9615fcbec24b" xsi:nil="true"/>
    <_SharedFileIndex xmlns="http://schemas.microsoft.com/sharepoint/v3" xsi:nil="true"/>
    <MetaInfo xmlns="http://schemas.microsoft.com/sharepoint/v3" xsi:nil="true"/>
    <zu_x0020_informierende_x0020_Mitarbeiter xmlns="9394ed5e-d901-4077-a631-9615fcbec24b">
      <UserInfo>
        <DisplayName>c:0+.w|s-1-5-21-2426423655-380891968-1599691821-13785</DisplayName>
        <AccountId>814</AccountId>
        <AccountType/>
      </UserInfo>
      <UserInfo>
        <DisplayName>c:0+.w|s-1-5-21-2426423655-380891968-1599691821-13787</DisplayName>
        <AccountId>796</AccountId>
        <AccountType/>
      </UserInfo>
      <UserInfo>
        <DisplayName>c:0+.w|s-1-5-21-2426423655-380891968-1599691821-13786</DisplayName>
        <AccountId>815</AccountId>
        <AccountType/>
      </UserInfo>
    </zu_x0020_informierende_x0020_Mitarbeiter>
    <Dokumententyp xmlns="9394ed5e-d901-4077-a631-9615fcbec24b">Formulare/Checklisten/Richtlinien / forms/checklists/guidelines</Dokumententyp>
    <EmailCc xmlns="http://schemas.microsoft.com/sharepoint/v3" xsi:nil="true"/>
    <Projekttyp_x0020_B xmlns="9394ed5e-d901-4077-a631-9615fcbec24b">true</Projekttyp_x0020_B>
    <ContentTypeId xmlns="http://schemas.microsoft.com/sharepoint/v3">0x0101009DA78BE8E423AC42B02062E067610A00</ContentTypeId>
    <Dokumente_x0020_in_x0020_aXc_x003f_ xmlns="9394ed5e-d901-4077-a631-9615fcbec24b">false</Dokumente_x0020_in_x0020_aXc_x003f_>
    <Letzte_x0020_Anpassung xmlns="9394ed5e-d901-4077-a631-9615fcbec24b">2022-04-13T22:00:00+00:00</Letzte_x0020_Anpassung>
    <test xmlns="9394ed5e-d901-4077-a631-9615fcbec24b" xsi:nil="true"/>
    <Letzte_x0020_Pr_x00fc_fung xmlns="9394ed5e-d901-4077-a631-9615fcbec24b" xsi:nil="true"/>
    <Letzte_x0020_Pr_x00fc_fung_x0020_am xmlns="9394ed5e-d901-4077-a631-9615fcbec24b" xsi:nil="true"/>
    <Dokument_x0020_im_x0020_IBN_x0020_Package_x003f_ xmlns="9394ed5e-d901-4077-a631-9615fcbec24b">true</Dokument_x0020_im_x0020_IBN_x0020_Package_x003f_>
    <Dokument_x0020_f_x00fc_r_x0020_Subsidiary_x003f_ xmlns="9394ed5e-d901-4077-a631-9615fcbec24b">true</Dokument_x0020_f_x00fc_r_x0020_Subsidiary_x003f_>
    <Dokument_x0020_im_x0020_Lieferantenpaket_x003f_ xmlns="9394ed5e-d901-4077-a631-9615fcbec24b">true</Dokument_x0020_im_x0020_Lieferantenpaket_x003f_>
    <SE_x0020_Thema xmlns="9394ed5e-d901-4077-a631-9615fcbec24b">Nein</SE_x0020_Them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A78BE8E423AC42B02062E067610A00" ma:contentTypeVersion="72" ma:contentTypeDescription="Ein neues Dokument erstellen." ma:contentTypeScope="" ma:versionID="69f381679ec9f5cb7157dede05466e42">
  <xsd:schema xmlns:xsd="http://www.w3.org/2001/XMLSchema" xmlns:xs="http://www.w3.org/2001/XMLSchema" xmlns:p="http://schemas.microsoft.com/office/2006/metadata/properties" xmlns:ns1="http://schemas.microsoft.com/sharepoint/v3" xmlns:ns2="9394ed5e-d901-4077-a631-9615fcbec24b" xmlns:ns3="783d60fc-bc74-4bf1-b7f4-29ec7f96710b" targetNamespace="http://schemas.microsoft.com/office/2006/metadata/properties" ma:root="true" ma:fieldsID="1edd2e55a4eb902022c786e53f46bb87" ns1:_="" ns2:_="" ns3:_="">
    <xsd:import namespace="http://schemas.microsoft.com/sharepoint/v3"/>
    <xsd:import namespace="9394ed5e-d901-4077-a631-9615fcbec24b"/>
    <xsd:import namespace="783d60fc-bc74-4bf1-b7f4-29ec7f96710b"/>
    <xsd:element name="properties">
      <xsd:complexType>
        <xsd:sequence>
          <xsd:element name="documentManagement">
            <xsd:complexType>
              <xsd:all>
                <xsd:element ref="ns2:Gelenktes_x0020_Dokument" minOccurs="0"/>
                <xsd:element ref="ns2:Prozesszuordnung"/>
                <xsd:element ref="ns2:Dokumententyp" minOccurs="0"/>
                <xsd:element ref="ns2:Sprache" minOccurs="0"/>
                <xsd:element ref="ns2:Prozessphase" minOccurs="0"/>
                <xsd:element ref="ns2:Zweck_x002f_purpose" minOccurs="0"/>
                <xsd:element ref="ns2:Geltungsbereich_x002f_Scope" minOccurs="0"/>
                <xsd:element ref="ns2:Kommentar" minOccurs="0"/>
                <xsd:element ref="ns2:Class" minOccurs="0"/>
                <xsd:element ref="ns2:_x00dc_bersetzer" minOccurs="0"/>
                <xsd:element ref="ns2:Revision" minOccurs="0"/>
                <xsd:element ref="ns2:Dateiformat" minOccurs="0"/>
                <xsd:element ref="ns2:_x00dc_bersetzen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QM_x002d_Nummer" minOccurs="0"/>
                <xsd:element ref="ns2:QM_x002d_Bereich" minOccurs="0"/>
                <xsd:element ref="ns2:QM_x002d_Typ" minOccurs="0"/>
                <xsd:element ref="ns2:QM_x002d_Kapitel" minOccurs="0"/>
                <xsd:element ref="ns2:Freigabe" minOccurs="0"/>
                <xsd:element ref="ns2:Path" minOccurs="0"/>
                <xsd:element ref="ns1:_ModerationStatus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2:Scope" minOccurs="0"/>
                <xsd:element ref="ns2:Weiter_x0020_Ablage" minOccurs="0"/>
                <xsd:element ref="ns2:Projekttyp_x0020_A" minOccurs="0"/>
                <xsd:element ref="ns2:Projekttyp_x0020_B" minOccurs="0"/>
                <xsd:element ref="ns2:Projekttyp_x0020_C" minOccurs="0"/>
                <xsd:element ref="ns2:Entsorgung" minOccurs="0"/>
                <xsd:element ref="ns2:Freigeber" minOccurs="0"/>
                <xsd:element ref="ns2:Ersteller" minOccurs="0"/>
                <xsd:element ref="ns2:Extern" minOccurs="0"/>
                <xsd:element ref="ns2:zu_x0020_informierende_x0020_Mitarbeiter" minOccurs="0"/>
                <xsd:element ref="ns2:Dokumente_x0020_in_x0020_aXc_x003f_" minOccurs="0"/>
                <xsd:element ref="ns2:Letzte_x0020_Anpassung" minOccurs="0"/>
                <xsd:element ref="ns2:test" minOccurs="0"/>
                <xsd:element ref="ns3:SharedWithUsers" minOccurs="0"/>
                <xsd:element ref="ns2:Letzte_x0020_Pr_x00fc_fung" minOccurs="0"/>
                <xsd:element ref="ns2:Letzte_x0020_Pr_x00fc_fung_x0020_am" minOccurs="0"/>
                <xsd:element ref="ns2:Dokument_x0020_im_x0020_Lieferantenpaket_x003f_" minOccurs="0"/>
                <xsd:element ref="ns2:Dokument_x0020_im_x0020_IBN_x0020_Package_x003f_" minOccurs="0"/>
                <xsd:element ref="ns2:Dokument_x0020_f_x00fc_r_x0020_Subsidiary_x003f_" minOccurs="0"/>
                <xsd:element ref="ns2:SE_x0020_Them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5" nillable="true" ma:displayName="E-Mail-Absender" ma:hidden="true" ma:internalName="EmailSender">
      <xsd:simpleType>
        <xsd:restriction base="dms:Note">
          <xsd:maxLength value="255"/>
        </xsd:restriction>
      </xsd:simpleType>
    </xsd:element>
    <xsd:element name="EmailTo" ma:index="16" nillable="true" ma:displayName="E-Mail an" ma:hidden="true" ma:internalName="EmailTo">
      <xsd:simpleType>
        <xsd:restriction base="dms:Note">
          <xsd:maxLength value="255"/>
        </xsd:restriction>
      </xsd:simpleType>
    </xsd:element>
    <xsd:element name="EmailCc" ma:index="17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8" nillable="true" ma:displayName="E-Mail von" ma:hidden="true" ma:internalName="EmailFrom">
      <xsd:simpleType>
        <xsd:restriction base="dms:Text"/>
      </xsd:simpleType>
    </xsd:element>
    <xsd:element name="EmailSubject" ma:index="19" nillable="true" ma:displayName="E-Mail-Betreff" ma:hidden="true" ma:internalName="EmailSubject">
      <xsd:simpleType>
        <xsd:restriction base="dms:Text"/>
      </xsd:simpleType>
    </xsd:element>
    <xsd:element name="_ModerationStatus" ma:index="27" ma:displayName="Genehmigungsstatus" ma:default="0" ma:hidden="true" ma:internalName="_ModerationStatus" ma:readOnly="false">
      <xsd:simpleType>
        <xsd:restriction base="dms:Unknown"/>
      </xsd:simpleType>
    </xsd:element>
    <xsd:element name="_ModerationComments" ma:index="28" nillable="true" ma:displayName="Kommentare zur Genehmigung" ma:hidden="true" ma:internalName="_ModerationComments" ma:readOnly="false">
      <xsd:simpleType>
        <xsd:restriction base="dms:Note"/>
      </xsd:simpleType>
    </xsd:element>
    <xsd:element name="File_x0020_Type" ma:index="31" nillable="true" ma:displayName="Dateityp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-Dateityp" ma:hidden="true" ma:internalName="HTML_x0020_File_x0020_Type" ma:readOnly="true">
      <xsd:simpleType>
        <xsd:restriction base="dms:Text"/>
      </xsd:simpleType>
    </xsd:element>
    <xsd:element name="_SourceUrl" ma:index="33" nillable="true" ma:displayName="Quell-URL" ma:hidden="true" ma:internalName="_SourceUrl">
      <xsd:simpleType>
        <xsd:restriction base="dms:Text"/>
      </xsd:simpleType>
    </xsd:element>
    <xsd:element name="_SharedFileIndex" ma:index="34" nillable="true" ma:displayName="Index für freigegebene Dateien" ma:hidden="true" ma:internalName="_SharedFileIndex">
      <xsd:simpleType>
        <xsd:restriction base="dms:Text"/>
      </xsd:simpleType>
    </xsd:element>
    <xsd:element name="ContentTypeId" ma:index="35" nillable="true" ma:displayName="Inhaltstyp-ID" ma:hidden="true" ma:internalName="ContentTypeId" ma:readOnly="true">
      <xsd:simpleType>
        <xsd:restriction base="dms:Unknown"/>
      </xsd:simpleType>
    </xsd:element>
    <xsd:element name="TemplateUrl" ma:index="36" nillable="true" ma:displayName="Vorlageverknüpfung" ma:hidden="true" ma:internalName="TemplateUrl">
      <xsd:simpleType>
        <xsd:restriction base="dms:Text"/>
      </xsd:simpleType>
    </xsd:element>
    <xsd:element name="xd_ProgID" ma:index="37" nillable="true" ma:displayName="HTML-Dateiverknüpfung" ma:hidden="true" ma:internalName="xd_ProgID">
      <xsd:simpleType>
        <xsd:restriction base="dms:Text"/>
      </xsd:simpleType>
    </xsd:element>
    <xsd:element name="xd_Signature" ma:index="38" nillable="true" ma:displayName="Ist signiert" ma:hidden="true" ma:internalName="xd_Signature" ma:readOnly="true">
      <xsd:simpleType>
        <xsd:restriction base="dms:Boolean"/>
      </xsd:simpleType>
    </xsd:element>
    <xsd:element name="ID" ma:index="40" nillable="true" ma:displayName="ID" ma:internalName="ID" ma:readOnly="true">
      <xsd:simpleType>
        <xsd:restriction base="dms:Unknown"/>
      </xsd:simpleType>
    </xsd:element>
    <xsd:element name="Author" ma:index="42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4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45" nillable="true" ma:displayName="Hat Kopierziele" ma:hidden="true" ma:internalName="_HasCopyDestinations" ma:readOnly="true">
      <xsd:simpleType>
        <xsd:restriction base="dms:Boolean"/>
      </xsd:simpleType>
    </xsd:element>
    <xsd:element name="_CopySource" ma:index="46" nillable="true" ma:displayName="Kopiequelle" ma:internalName="_CopySource" ma:readOnly="true">
      <xsd:simpleType>
        <xsd:restriction base="dms:Text"/>
      </xsd:simpleType>
    </xsd:element>
    <xsd:element name="FileRef" ma:index="47" nillable="true" ma:displayName="URL-Pfad" ma:hidden="true" ma:list="Docs" ma:internalName="FileRef" ma:readOnly="true" ma:showField="FullUrl">
      <xsd:simpleType>
        <xsd:restriction base="dms:Lookup"/>
      </xsd:simpleType>
    </xsd:element>
    <xsd:element name="FileDirRef" ma:index="48" nillable="true" ma:displayName="Pfad" ma:hidden="true" ma:list="Docs" ma:internalName="FileDirRef" ma:readOnly="true" ma:showField="DirName">
      <xsd:simpleType>
        <xsd:restriction base="dms:Lookup"/>
      </xsd:simpleType>
    </xsd:element>
    <xsd:element name="Last_x0020_Modified" ma:index="49" nillable="true" ma:displayName="Geändert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50" nillable="true" ma:displayName="Erstellt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51" nillable="true" ma:displayName="Dateigröß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52" nillable="true" ma:displayName="Elementtyp" ma:hidden="true" ma:list="Docs" ma:internalName="FSObjType" ma:readOnly="true" ma:showField="FSType">
      <xsd:simpleType>
        <xsd:restriction base="dms:Lookup"/>
      </xsd:simpleType>
    </xsd:element>
    <xsd:element name="CheckedOutUserId" ma:index="54" nillable="true" ma:displayName="ID des Benutzers, der das Element ausgecheckt ha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55" nillable="true" ma:displayName="Ist lokal ausgecheckt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56" nillable="true" ma:displayName="Ausgecheckt von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57" nillable="true" ma:displayName="Eindeutige ID" ma:hidden="true" ma:list="Docs" ma:internalName="UniqueId" ma:readOnly="true" ma:showField="UniqueId">
      <xsd:simpleType>
        <xsd:restriction base="dms:Lookup"/>
      </xsd:simpleType>
    </xsd:element>
    <xsd:element name="ProgId" ma:index="5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5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60" nillable="true" ma:displayName="Viren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61" nillable="true" ma:displayName="Ausgecheckt von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62" nillable="true" ma:displayName="Kommentar zum Einchecken" ma:format="TRUE" ma:list="Docs" ma:internalName="_CheckinComment" ma:readOnly="true" ma:showField="CheckinComment">
      <xsd:simpleType>
        <xsd:restriction base="dms:Lookup"/>
      </xsd:simpleType>
    </xsd:element>
    <xsd:element name="MetaInfo" ma:index="73" nillable="true" ma:displayName="Eigenschaftenbehälter" ma:hidden="true" ma:list="Docs" ma:internalName="MetaInfo" ma:showField="MetaInfo">
      <xsd:simpleType>
        <xsd:restriction base="dms:Lookup"/>
      </xsd:simpleType>
    </xsd:element>
    <xsd:element name="_Level" ma:index="74" nillable="true" ma:displayName="Ebene" ma:hidden="true" ma:internalName="_Level" ma:readOnly="true">
      <xsd:simpleType>
        <xsd:restriction base="dms:Unknown"/>
      </xsd:simpleType>
    </xsd:element>
    <xsd:element name="_IsCurrentVersion" ma:index="75" nillable="true" ma:displayName="Ist aktuelle Version" ma:hidden="true" ma:internalName="_IsCurrentVersion" ma:readOnly="true">
      <xsd:simpleType>
        <xsd:restriction base="dms:Boolean"/>
      </xsd:simpleType>
    </xsd:element>
    <xsd:element name="owshiddenversion" ma:index="79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80" nillable="true" ma:displayName="Benutzeroberflächenversion" ma:hidden="true" ma:internalName="_UIVersion" ma:readOnly="true">
      <xsd:simpleType>
        <xsd:restriction base="dms:Unknown"/>
      </xsd:simpleType>
    </xsd:element>
    <xsd:element name="_UIVersionString" ma:index="81" nillable="true" ma:displayName="Version" ma:internalName="_UIVersionString" ma:readOnly="true">
      <xsd:simpleType>
        <xsd:restriction base="dms:Text"/>
      </xsd:simpleType>
    </xsd:element>
    <xsd:element name="InstanceID" ma:index="82" nillable="true" ma:displayName="Instanz-ID" ma:hidden="true" ma:internalName="InstanceID" ma:readOnly="true">
      <xsd:simpleType>
        <xsd:restriction base="dms:Unknown"/>
      </xsd:simpleType>
    </xsd:element>
    <xsd:element name="Order" ma:index="83" nillable="true" ma:displayName="Reihenfolge" ma:hidden="true" ma:internalName="Order">
      <xsd:simpleType>
        <xsd:restriction base="dms:Number"/>
      </xsd:simpleType>
    </xsd:element>
    <xsd:element name="GUID" ma:index="84" nillable="true" ma:displayName="GUID" ma:hidden="true" ma:internalName="GUID" ma:readOnly="true">
      <xsd:simpleType>
        <xsd:restriction base="dms:Unknown"/>
      </xsd:simpleType>
    </xsd:element>
    <xsd:element name="WorkflowVersion" ma:index="85" nillable="true" ma:displayName="Workflowversion" ma:hidden="true" ma:internalName="WorkflowVersion" ma:readOnly="true">
      <xsd:simpleType>
        <xsd:restriction base="dms:Unknown"/>
      </xsd:simpleType>
    </xsd:element>
    <xsd:element name="WorkflowInstanceID" ma:index="86" nillable="true" ma:displayName="Workflowinstanz-ID" ma:hidden="true" ma:internalName="WorkflowInstanceID" ma:readOnly="true">
      <xsd:simpleType>
        <xsd:restriction base="dms:Unknown"/>
      </xsd:simpleType>
    </xsd:element>
    <xsd:element name="ParentVersionString" ma:index="87" nillable="true" ma:displayName="Quellenversion (konvertiertes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8" nillable="true" ma:displayName="Quellenname (konvertiertes Dokument)" ma:hidden="true" ma:list="Docs" ma:internalName="ParentLeafName" ma:readOnly="true" ma:showField="ParentLeafNam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ed5e-d901-4077-a631-9615fcbec24b" elementFormDefault="qualified">
    <xsd:import namespace="http://schemas.microsoft.com/office/2006/documentManagement/types"/>
    <xsd:import namespace="http://schemas.microsoft.com/office/infopath/2007/PartnerControls"/>
    <xsd:element name="Gelenktes_x0020_Dokument" ma:index="2" nillable="true" ma:displayName="Dokumentenstatus" ma:default="Entwurf" ma:format="RadioButtons" ma:internalName="Gelenktes_x0020_Dokument">
      <xsd:simpleType>
        <xsd:restriction base="dms:Choice">
          <xsd:enumeration value="Entwurf"/>
          <xsd:enumeration value="in Bearbeitung"/>
          <xsd:enumeration value="Ungültig"/>
          <xsd:enumeration value="Gültig"/>
          <xsd:enumeration value="Beispiel"/>
          <xsd:enumeration value="Externes Dokument"/>
        </xsd:restriction>
      </xsd:simpleType>
    </xsd:element>
    <xsd:element name="Prozesszuordnung" ma:index="3" ma:displayName="Prozesszuordnung" ma:default="00_Allgemein geltende Dokumente/General documents" ma:description="Beschreibt den Prozess der Prozessübersicht, in dem das Dokument verwendet werden. 00_Allgemein geltende Dokumente sind Dokumente zugeordnet, die firmenweit gelten und keinem Prozess eindeutig zugeordnet werden können" ma:format="RadioButtons" ma:internalName="Prozesszuordnung">
      <xsd:simpleType>
        <xsd:union memberTypes="dms:Text">
          <xsd:simpleType>
            <xsd:restriction base="dms:Choice">
              <xsd:enumeration value="01_Corporate Strategy"/>
              <xsd:enumeration value="02_Commerical Excellence"/>
              <xsd:enumeration value="03_Financial Management"/>
              <xsd:enumeration value="04_Compliance"/>
              <xsd:enumeration value="05_Product Development"/>
              <xsd:enumeration value="06 Partner Management"/>
              <xsd:enumeration value="07_Sales Management"/>
              <xsd:enumeration value="08_Marketing Management"/>
              <xsd:enumeration value="09_License Management"/>
              <xsd:enumeration value="10_Project Management"/>
              <xsd:enumeration value="11_Customer_Services"/>
              <xsd:enumeration value="12_Procurement"/>
              <xsd:enumeration value="13_Human Ressources"/>
              <xsd:enumeration value="14_Logistics"/>
              <xsd:enumeration value="15_IT Services"/>
              <xsd:enumeration value="00_Allgemein geltende Dokumente/General documents"/>
              <xsd:enumeration value="01_Unternehmensführung/Business Management"/>
              <xsd:enumeration value="02_Wissenmanagement/Knowledge Management"/>
              <xsd:enumeration value="03_Kontinuierliche Verbesserung/Continuous Improvement"/>
              <xsd:enumeration value="04_Finanzprozesse/Financial Processes"/>
              <xsd:enumeration value="10_Produktentwicklung/Product Development"/>
              <xsd:enumeration value="11_Sales"/>
              <xsd:enumeration value="12_Project Management &amp; Distribution"/>
              <xsd:enumeration value="13_Projektabwicklung/Project Handling"/>
              <xsd:enumeration value="14_Service &amp; Support"/>
              <xsd:enumeration value="15_Kundenschulung/Training"/>
              <xsd:enumeration value="20_Personal/Human Ressource"/>
              <xsd:enumeration value="21_IT-Infrastruktur/IT-Infrastructure"/>
              <xsd:enumeration value="22_Application Management"/>
              <xsd:enumeration value="23_Einkauf &amp; Logistik/Purchasing &amp; Logistic"/>
              <xsd:enumeration value="24_Projekt-Hardware &amp; Lager/Project Hardware &amp; Stock"/>
              <xsd:enumeration value="25_Aus- &amp; Weiterbildung/Training &amp; Education"/>
              <xsd:enumeration value="26_Marketing"/>
              <xsd:enumeration value="27_Vertragswesen/Contracts"/>
              <xsd:enumeration value="28_Plant iT Licences"/>
              <xsd:enumeration value="29_Facility Management"/>
              <xsd:enumeration value="30_Datenschutz/Data Privacy Protection"/>
              <xsd:enumeration value="31_Arbeitssicherheit/Occupational Safety"/>
              <xsd:enumeration value="99_Entwürfe/Drafts"/>
            </xsd:restriction>
          </xsd:simpleType>
        </xsd:union>
      </xsd:simpleType>
    </xsd:element>
    <xsd:element name="Dokumententyp" ma:index="4" nillable="true" ma:displayName="Dokumententyp" ma:default="Handbuchkapitel / manual" ma:format="RadioButtons" ma:internalName="Dokumententyp">
      <xsd:simpleType>
        <xsd:restriction base="dms:Choice">
          <xsd:enumeration value="Handbuchkapitel / manual"/>
          <xsd:enumeration value="Verfahrenanweisungen / process directive"/>
          <xsd:enumeration value="Formulare/Checklisten/Richtlinien / forms/checklists/guidelines"/>
          <xsd:enumeration value="Informationen / information"/>
        </xsd:restriction>
      </xsd:simpleType>
    </xsd:element>
    <xsd:element name="Sprache" ma:index="5" nillable="true" ma:displayName="Language" ma:default="DE" ma:internalName="Spra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"/>
                    <xsd:enumeration value="EN"/>
                    <xsd:enumeration value="RU"/>
                    <xsd:enumeration value="ES"/>
                  </xsd:restriction>
                </xsd:simpleType>
              </xsd:element>
            </xsd:sequence>
          </xsd:extension>
        </xsd:complexContent>
      </xsd:complexType>
    </xsd:element>
    <xsd:element name="Prozessphase" ma:index="6" nillable="true" ma:displayName="Prozessphase" ma:default="0000_Ohne Zuordnung" ma:format="Dropdown" ma:internalName="Prozessphase">
      <xsd:simpleType>
        <xsd:restriction base="dms:Choice">
          <xsd:enumeration value="0101_Management Strategy"/>
          <xsd:enumeration value="0301_Finanzbuchhaltung_Kreditorenbuchhaltung"/>
          <xsd:enumeration value="0301_Finanzbuchhaltung_Debitorenbuchhaltung"/>
          <xsd:enumeration value="0301_Finanzbuchhaltung_Anlagenbuchhaltung"/>
          <xsd:enumeration value="0400_Phasenübergreifend"/>
          <xsd:enumeration value="0401_Juristische Themen"/>
          <xsd:enumeration value="0401_Juristische Themen_Schadensmeldung Versicherung"/>
          <xsd:enumeration value="0402_Prozessmanagement"/>
          <xsd:enumeration value="0403_Auditmanagement_Interne Audits"/>
          <xsd:enumeration value="0405_IT Security"/>
          <xsd:enumeration value="0406_Datenmanagement_Dokumentenmanagement"/>
          <xsd:enumeration value="0406_Datenmanagement_QM-Dokumente erstellen"/>
          <xsd:enumeration value="0406_Datenmanagement_Master Data Management"/>
          <xsd:enumeration value="0407_Arbeitssicherheit"/>
          <xsd:enumeration value="0407_Arbeitssicherheit_Schulung Arbeitssicherheit"/>
          <xsd:enumeration value="0408_Vertragsmanagement"/>
          <xsd:enumeration value="0408_Vertragsmanagement_Vertragsabschluss"/>
          <xsd:enumeration value="0409_Datenschutz"/>
          <xsd:enumeration value="0502_Produktversion Entwicklung_Technische Dokumentation"/>
          <xsd:enumeration value="0503_Produktversion Freigabe_Qualitätssicherung durchführen"/>
          <xsd:enumeration value="0503_Produktversion Freigabe_Freigabe Produktversion"/>
          <xsd:enumeration value="0601_Partnerauswahl"/>
          <xsd:enumeration value="0702_Account Manager festlegen/prüfen"/>
          <xsd:enumeration value="0706_Offer Management_bid no bid decision"/>
          <xsd:enumeration value="0707_Offer Management_Angebotserstellung"/>
          <xsd:enumeration value="0709_Lessons Learned"/>
          <xsd:enumeration value="0714_Ordermanagement"/>
          <xsd:enumeration value="0802_Eventmanagement Messemanagement"/>
          <xsd:enumeration value="0803_Online Marketing"/>
          <xsd:enumeration value="0805_Referenzkundenmanagement"/>
          <xsd:enumeration value="1000_Phasenübergreifend"/>
          <xsd:enumeration value="1001_Projektplanung/Planning"/>
          <xsd:enumeration value="1001_Projektplanung_Projektablage/Planning_Archive"/>
          <xsd:enumeration value="1001_Projektplanung_Projektmanagement und Distribution/Planning_Projektmanagement und Distribution"/>
          <xsd:enumeration value="1001_Projektplanung_Projektplanung/Project Planning_project Planning"/>
          <xsd:enumeration value="1002_Projektabwicklung/Project Handling"/>
          <xsd:enumeration value="1002_Projektabwicklung_Claim Management/Project_Handling_Claim Management"/>
          <xsd:enumeration value="1002_Projektabwicklung_Inbetriebnahme/Project Handling_Commissioning"/>
          <xsd:enumeration value="1002_Projektabwicklung_Kickoff//Project Handling_Kickoff"/>
          <xsd:enumeration value="1002_Projektabwicklung_Klärung/Project Handling_Clarification"/>
          <xsd:enumeration value="1002_Projektabwicklung_Phasenübergreifend/Project Handling_Multiple phases"/>
          <xsd:enumeration value="1002_Projektabwicklung_Projekt Nachbereitung/Project Handling_Follow up"/>
          <xsd:enumeration value="1002_Projektabwicklung_Projektabschlussbesprechung/Project Handling_Project final meeting"/>
          <xsd:enumeration value="1002_Projektabwicklung_Realisierung/Project Handling_Realisation"/>
          <xsd:enumeration value="1003_Projektcontrolling_Kundenzufriedenheitsanalyse Projekte"/>
          <xsd:enumeration value="1003_Projektcontrolling_technisches Projektcontrolling"/>
          <xsd:enumeration value="1003_Projektcontrolling_kaufmännisches Projektcontrolling"/>
          <xsd:enumeration value="1101_Service Management"/>
          <xsd:enumeration value="1101_Service Management_24h Rufbereitschaft planen und vergüten"/>
          <xsd:enumeration value="1102_Customer Support_Change Management"/>
          <xsd:enumeration value="1102_Customer Support_Event Management"/>
          <xsd:enumeration value="1102_Customer Support_Incident and SR Management"/>
          <xsd:enumeration value="1102_Customer Support_Maintenance Management"/>
          <xsd:enumeration value="1102_Customer Support_Problem Management"/>
          <xsd:enumeration value="1103_Kundenschulungen"/>
          <xsd:enumeration value="1201_Beschaffung Fuhrpark"/>
          <xsd:enumeration value="1201_Beschaffung_Bestellung interner Waren"/>
          <xsd:enumeration value="1201_Beschaffung_Bestellung Subunternehmer"/>
          <xsd:enumeration value="1202_Lieferantenmanagement_Beauftragung Subunternehmer"/>
          <xsd:enumeration value="1202_Lieferantenmanagement_Projektabwicklung Subunternehmer"/>
          <xsd:enumeration value="1202_Lieferantenmanagement_Lieferantenvertragsmanagement"/>
          <xsd:enumeration value="1301_Recruting und Einstellung"/>
          <xsd:enumeration value="1301_Recruiting und Einstellung_Einstellungsphase"/>
          <xsd:enumeration value="1301_Recruting und Einstellung_Bewerbungsphase"/>
          <xsd:enumeration value="1302_Aus und Weiterbildung"/>
          <xsd:enumeration value="1302_Aus und Weiterbildung_Ausbildung bei SUP"/>
          <xsd:enumeration value="1303_Mitarbeiter Einsatz"/>
          <xsd:enumeration value="1303_Mitarbeiter Einsatz_Entgeltabrechnung"/>
          <xsd:enumeration value="1303_Mitarbeiter Einsatz_Abwesenheiten"/>
          <xsd:enumeration value="1303_Mitarbeiter Einsatz_Mitarbeitergespräch"/>
          <xsd:enumeration value="1304_Mitarbeiter Austritt_Abwicklung Austritt"/>
          <xsd:enumeration value="1305_Travelmagagement"/>
          <xsd:enumeration value="1400_Phasenübergreifend"/>
          <xsd:enumeration value="1403_Warenausgang"/>
          <xsd:enumeration value="1501_Bereitstellung IT Workplaces"/>
          <xsd:enumeration value="1503_Projekt IT Services_Projektinstallation"/>
          <xsd:enumeration value="1503_Projekt IT Services"/>
          <xsd:enumeration value="1504_MDM_Konfiguration"/>
          <xsd:enumeration value="0000_Ohne Zuordnung"/>
          <xsd:enumeration value="0100_Phasenübergreifend"/>
          <xsd:enumeration value="0200_Compliance Management"/>
          <xsd:enumeration value="0300_Phasenübergreifend"/>
          <xsd:enumeration value="0301_QM-Dokumente"/>
          <xsd:enumeration value="0302_QM-Prozesse"/>
          <xsd:enumeration value="0303_Interne Audits"/>
          <xsd:enumeration value="0304_Projektabwicklung Kundenzufriedenheit"/>
          <xsd:enumeration value="0400_Phasenübergreifend"/>
          <xsd:enumeration value="0401_Finanzcontrolling"/>
          <xsd:enumeration value="0402_Ausgangsrechnungen"/>
          <xsd:enumeration value="0403_Eingangsrechnungen"/>
          <xsd:enumeration value="0404_Reisekosten"/>
          <xsd:enumeration value="0405_Konzerninterne Dienstleistungen"/>
          <xsd:enumeration value="0406_Versicherungen"/>
          <xsd:enumeration value="0407_Buchhaltung"/>
          <xsd:enumeration value="0408_Firmenfahrzeuge"/>
          <xsd:enumeration value="1000_Phasenübergreifend"/>
          <xsd:enumeration value="1001_Entwicklungsauftrag Systemsoftware"/>
          <xsd:enumeration value="1002_Systemverbesserung"/>
          <xsd:enumeration value="1003_Neues Feature_Pack"/>
          <xsd:enumeration value="1002_Produktlebenszyklus"/>
          <xsd:enumeration value="1005_Hotfix erstellen"/>
          <xsd:enumeration value="1005_Technische_Dokumentation"/>
          <xsd:enumeration value="1007_Neue Produktversion RTM"/>
          <xsd:enumeration value="1008_Neuer Hotfixstand"/>
          <xsd:enumeration value="1009_Allgemeiner Test"/>
          <xsd:enumeration value="1003_Qualitätssicherung"/>
          <xsd:enumeration value="1100_Phasenübergreifend/Multiple phases"/>
          <xsd:enumeration value="1101_Anfragebearbeitung/Enquiry handling"/>
          <xsd:enumeration value="1102_Angebotserstellung/Offer preparation"/>
          <xsd:enumeration value="1103_Angebotsverfolgung/Offer tracking"/>
          <xsd:enumeration value="1105_Bearbeitung Bestellung/processing of the order"/>
          <xsd:enumeration value="1106 Projektstart erstellen/create project start"/>
          <xsd:enumeration value="1300_Phasenübergreifend/Multiple phases"/>
          <xsd:enumeration value="1301_Projektstart/Project start"/>
          <xsd:enumeration value="1302_Klärung/Clarification"/>
          <xsd:enumeration value="1303_Realisierung/Realisation"/>
          <xsd:enumeration value="1304_Inbetriebnahme/Commissioning"/>
          <xsd:enumeration value="1305_Projektabschlussbesprechung/Project final meeting"/>
          <xsd:enumeration value="1306_Projekt Nachbereitung/Follow up"/>
          <xsd:enumeration value="1310_Projektplanung/Planning"/>
          <xsd:enumeration value="1308_Projektinstallation/Project installation"/>
          <xsd:enumeration value="1400_Phasenübergreifend"/>
          <xsd:enumeration value="1401_Service Strategy"/>
          <xsd:enumeration value="1402_CSI"/>
          <xsd:enumeration value="1402_Service Management"/>
          <xsd:enumeration value="1403_Customer Support Incident and SR Management"/>
          <xsd:enumeration value="1403_Customer Support Maintenance Management"/>
          <xsd:enumeration value="1403_Customer Support Problem Management"/>
          <xsd:enumeration value="1403_Customer Support Change Management"/>
          <xsd:enumeration value="1403_Customer Support Event Management"/>
          <xsd:enumeration value="1404 IT Services"/>
          <xsd:enumeration value="1404_Service Transition"/>
          <xsd:enumeration value="1405_Service Operation"/>
          <xsd:enumeration value="1500_Phasenübergreifend"/>
          <xsd:enumeration value="2000_Phasenübergreifend"/>
          <xsd:enumeration value="2001_Bewerbungsphase"/>
          <xsd:enumeration value="2001_Recruiting und Einstellung_Bewerbungsphase"/>
          <xsd:enumeration value="2001_Recruiting und Einstellung_Einstellungsphase"/>
          <xsd:enumeration value="2002_Weiterbildung"/>
          <xsd:enumeration value="2002_Mitarbeitereinsatz_Abwesenheiten"/>
          <xsd:enumeration value="2002_Mitarbeitereinsatz_Mitarbeitergespräch"/>
          <xsd:enumeration value="2002_Mitarbeitereinsatz_Entgeltabrechnung"/>
          <xsd:enumeration value="2003_Mitarbeiteraustritt_Abwicklung Austritt"/>
          <xsd:enumeration value="2006_Personal Tochtergesellschaften_VISA beantragen"/>
          <xsd:enumeration value="2007_Mitarbeiter_Gespraech"/>
          <xsd:enumeration value="2008_Sonderzahlungen und freiwillige Leistungen"/>
          <xsd:enumeration value="2009_Freiwillige Leistungen"/>
          <xsd:enumeration value="2010_Arbeitssicherheit"/>
          <xsd:enumeration value="2011_Datenschutz"/>
          <xsd:enumeration value="2100_Phasenübergreifend"/>
          <xsd:enumeration value="2101_Mitarbeiterinfrastruktur"/>
          <xsd:enumeration value="2103_Datentechnik"/>
          <xsd:enumeration value="2104_Anlagensicherheit"/>
          <xsd:enumeration value="2300_Phasenübergreifend"/>
          <xsd:enumeration value="2301_Beschaffung_Anfrage"/>
          <xsd:enumeration value="2302_Beschaffung"/>
          <xsd:enumeration value="2303_Wareneingang"/>
          <xsd:enumeration value="2304_Warenausgang"/>
          <xsd:enumeration value="2305_Lieferantenmanagement"/>
          <xsd:enumeration value="2306_Systembestellung"/>
          <xsd:enumeration value="2400_Phasenübergreifend"/>
          <xsd:enumeration value="2500_Phasenübergreifend"/>
          <xsd:enumeration value="2600_Phasenübergreifend"/>
          <xsd:enumeration value="2700_Phasenübergreifend"/>
          <xsd:enumeration value="2701_Anfragephase"/>
          <xsd:enumeration value="2702_Vertragsentwurfsphase"/>
          <xsd:enumeration value="2703_Verhandlungsphase"/>
          <xsd:enumeration value="2705_Vertragsabschluss"/>
          <xsd:enumeration value="2707_Vertragscontrolling"/>
          <xsd:enumeration value="3000_Phasenübergreifend"/>
          <xsd:enumeration value="3101_Schulung"/>
        </xsd:restriction>
      </xsd:simpleType>
    </xsd:element>
    <xsd:element name="Zweck_x002f_purpose" ma:index="7" nillable="true" ma:displayName="Zweck/purpose" ma:default="" ma:internalName="Zweck_x002f_purpose">
      <xsd:simpleType>
        <xsd:restriction base="dms:Note"/>
      </xsd:simpleType>
    </xsd:element>
    <xsd:element name="Geltungsbereich_x002f_Scope" ma:index="8" nillable="true" ma:displayName="Geltungsbereich/Scope" ma:default="" ma:internalName="Geltungsbereich_x002f_Scope">
      <xsd:simpleType>
        <xsd:restriction base="dms:Note"/>
      </xsd:simpleType>
    </xsd:element>
    <xsd:element name="Kommentar" ma:index="9" nillable="true" ma:displayName="Verwendungshinweise/usage notes" ma:default="" ma:description="Erklärende Hinweise zu Inhalt und Verwendung der Dokuments" ma:internalName="Kommentar">
      <xsd:simpleType>
        <xsd:restriction base="dms:Note"/>
      </xsd:simpleType>
    </xsd:element>
    <xsd:element name="Class" ma:index="10" nillable="true" ma:displayName="Class" ma:default="Required" ma:format="Dropdown" ma:internalName="Class">
      <xsd:simpleType>
        <xsd:restriction base="dms:Choice">
          <xsd:enumeration value="Required"/>
          <xsd:enumeration value="Optional"/>
          <xsd:enumeration value="Draft"/>
        </xsd:restriction>
      </xsd:simpleType>
    </xsd:element>
    <xsd:element name="_x00dc_bersetzer" ma:index="11" nillable="true" ma:displayName="Übersetzer" ma:default="Barbara Domladovac" ma:format="Dropdown" ma:internalName="_x00dc_bersetzer">
      <xsd:simpleType>
        <xsd:union memberTypes="dms:Text">
          <xsd:simpleType>
            <xsd:restriction base="dms:Choice">
              <xsd:enumeration value="Mc Geehan"/>
              <xsd:enumeration value="MB"/>
              <xsd:enumeration value="Barbara Domladovac"/>
              <xsd:enumeration value="Fach-Übersetzer"/>
              <xsd:enumeration value="Sonstige"/>
            </xsd:restriction>
          </xsd:simpleType>
        </xsd:union>
      </xsd:simpleType>
    </xsd:element>
    <xsd:element name="Revision" ma:index="12" nillable="true" ma:displayName="Revision" ma:internalName="Revision">
      <xsd:simpleType>
        <xsd:restriction base="dms:Text">
          <xsd:maxLength value="255"/>
        </xsd:restriction>
      </xsd:simpleType>
    </xsd:element>
    <xsd:element name="Dateiformat" ma:index="13" nillable="true" ma:displayName="Dateiformat" ma:default="DOC" ma:format="Dropdown" ma:internalName="Dateiformat">
      <xsd:simpleType>
        <xsd:restriction base="dms:Choice">
          <xsd:enumeration value="DOC"/>
          <xsd:enumeration value="DOCX"/>
          <xsd:enumeration value="DOCM"/>
          <xsd:enumeration value="DOT"/>
          <xsd:enumeration value="DOTX"/>
          <xsd:enumeration value="DOTM"/>
          <xsd:enumeration value="XLS"/>
          <xsd:enumeration value="XLSX"/>
          <xsd:enumeration value="XLSM"/>
          <xsd:enumeration value="XLT"/>
          <xsd:enumeration value="XLTM"/>
          <xsd:enumeration value="PDF"/>
          <xsd:enumeration value="PPT"/>
          <xsd:enumeration value="PPTX"/>
          <xsd:enumeration value="VSD"/>
          <xsd:enumeration value="TXT"/>
          <xsd:enumeration value="MPT"/>
          <xsd:enumeration value="OFT"/>
        </xsd:restriction>
      </xsd:simpleType>
    </xsd:element>
    <xsd:element name="_x00dc_bersetzen" ma:index="14" nillable="true" ma:displayName="Übersetzen" ma:default="Übersetzen" ma:internalName="_x00dc_bersetz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Übersetzen"/>
                  </xsd:restriction>
                </xsd:simpleType>
              </xsd:element>
            </xsd:sequence>
          </xsd:extension>
        </xsd:complexContent>
      </xsd:complexType>
    </xsd:element>
    <xsd:element name="QM_x002d_Nummer" ma:index="20" nillable="true" ma:displayName="QM-Nummer" ma:default="" ma:description="2-stellige fortlaufende Nummer. Z.B.: 01 oder 12" ma:internalName="QM_x002d_Nummer">
      <xsd:simpleType>
        <xsd:restriction base="dms:Text">
          <xsd:maxLength value="255"/>
        </xsd:restriction>
      </xsd:simpleType>
    </xsd:element>
    <xsd:element name="QM_x002d_Bereich" ma:index="21" nillable="true" ma:displayName="QM-Bereich" ma:description="A = Führung und Planung/Leadership and planning&#10;B = Unterstützung/Support&#10;C = Betrieb/Operation&#10;D = Bewertung der Leistung und Verbesserung/Performance evaluation and improvement" ma:internalName="QM_x002d_Bereich">
      <xsd:simpleType>
        <xsd:restriction base="dms:Text">
          <xsd:maxLength value="255"/>
        </xsd:restriction>
      </xsd:simpleType>
    </xsd:element>
    <xsd:element name="QM_x002d_Typ" ma:index="22" nillable="true" ma:displayName="QM-Typ" ma:default="QMA" ma:description="QMA: Richtlinie, Formular, Checkliste&#10;QMH: Handbuchkapitel&#10;QMV: Verfahrensanweisung&#10;QME:&#10;EXT: Extenes Dokument&#10;TMP: Beispiel&#10;DIV: Diverses" ma:format="Dropdown" ma:internalName="QM_x002d_Typ">
      <xsd:simpleType>
        <xsd:restriction base="dms:Choice">
          <xsd:enumeration value="QMA"/>
          <xsd:enumeration value="QMH"/>
          <xsd:enumeration value="QMV"/>
          <xsd:enumeration value="QME"/>
          <xsd:enumeration value="EXTERN"/>
          <xsd:enumeration value="ENTWURF"/>
          <xsd:enumeration value="BEISPIEL"/>
          <xsd:enumeration value="DIVERS"/>
        </xsd:restriction>
      </xsd:simpleType>
    </xsd:element>
    <xsd:element name="QM_x002d_Kapitel" ma:index="24" nillable="true" ma:displayName="QM-Kapitel" ma:default="00" ma:description="01 - Unternehmensleitbild/Qualitätspolitik&#10;02 - Qualitätsziele/Qualitätsplanung&#10;03 - Qualitätsmanagementsystem&#10;04 - Management Review&#10;05 - Personalentwicklungsmanagement&#10;06 - InformationsRessourcenManagement&#10;07 - Bereitstellung der Infrastruktur&#10;08 - Arbeitsumgebung&#10;09 - Kundenorientierte Vertragsprüfung&#10;10 - Anlagen/Systemsoftwareerstellung&#10;11 - Beschaffung&#10;12 - IBN/Service&#10;13 - Lenkung fehlerhafter Produkte&#10;14 - Verbesserungspotentiale&#10;15 - Messungen&#10;16 - Datenanalyse&#10;17 - KVP&#10;ohne Zuordnung&#10;" ma:format="Dropdown" ma:internalName="QM_x002d_Kapitel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ohne Zuordnung"/>
        </xsd:restriction>
      </xsd:simpleType>
    </xsd:element>
    <xsd:element name="Freigabe" ma:index="25" nillable="true" ma:displayName="Owner" ma:description="Owner ist die Person, die das zugeordnete TQM Dokument inhaltlich prüft und freigibt. Ist Fachexperte." ma:list="UserInfo" ma:SearchPeopleOnly="false" ma:SharePointGroup="0" ma:internalName="Freigab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th" ma:index="26" nillable="true" ma:displayName="Archive path" ma:default="" ma:description="Wo soll das Dokument abgelegt werden." ma:internalName="Path">
      <xsd:simpleType>
        <xsd:restriction base="dms:Text">
          <xsd:maxLength value="255"/>
        </xsd:restriction>
      </xsd:simpleType>
    </xsd:element>
    <xsd:element name="Scope" ma:index="91" nillable="true" ma:displayName="Scope" ma:default="GmbH" ma:description="Geltungsbereich des Dokuments/Scope of the document" ma:format="Dropdown" ma:internalName="Scope">
      <xsd:simpleType>
        <xsd:restriction base="dms:Choice">
          <xsd:enumeration value="GmbH"/>
          <xsd:enumeration value="GRP"/>
          <xsd:enumeration value="Subsidiary"/>
          <xsd:enumeration value="Niederlassung Leverkusen"/>
          <xsd:enumeration value="Hauptsitz Herzogenaurach"/>
          <xsd:enumeration value="ProLeiT S.L.U. (ES)"/>
        </xsd:restriction>
      </xsd:simpleType>
    </xsd:element>
    <xsd:element name="Weiter_x0020_Ablage" ma:index="92" nillable="true" ma:displayName="Weitere Ablage" ma:default="" ma:description="zusätzliche Ablage in der Dokument aktuell sein muss" ma:internalName="Weiter_x0020_Ablage">
      <xsd:simpleType>
        <xsd:restriction base="dms:Text">
          <xsd:maxLength value="255"/>
        </xsd:restriction>
      </xsd:simpleType>
    </xsd:element>
    <xsd:element name="Projekttyp_x0020_A" ma:index="93" nillable="true" ma:displayName="Projekttyp A" ma:default="1" ma:description="Dies gilt nur für Dokumente der Projektabwicklung.&#10;der Projekttyp A kennzeichnet Projekte mit folgenden Eigenschaften:&#10;Engineeringvolumen (Auftragsvolumen für Software und Inbetriebnahme) &gt; 25.000 Euro, evtl. Hardwarelieferung, Inbetriebnahme vor Ort, Tätigkeit&#10;die genaue Beschreibung der Projekttypen ist in den Projektprozessen definiert" ma:internalName="Projekttyp_x0020_A">
      <xsd:simpleType>
        <xsd:restriction base="dms:Boolean"/>
      </xsd:simpleType>
    </xsd:element>
    <xsd:element name="Projekttyp_x0020_B" ma:index="94" nillable="true" ma:displayName="Projekttyp B" ma:default="1" ma:description="Dies gilt nur für Dokumente der Projektabwicklung.&#10;der Projekttyp B kennzeichnet Projekte mit folgenden Eigenschaften:&#10;Engineeringvolumen (Auftragsvolumen für Software und Inbetriebnahme) &lt; 25.000 Euro, evtl. Hardwarelieferung, Inbetriebnahme vor Ort oder Remote" ma:internalName="Projekttyp_x0020_B">
      <xsd:simpleType>
        <xsd:restriction base="dms:Boolean"/>
      </xsd:simpleType>
    </xsd:element>
    <xsd:element name="Projekttyp_x0020_C" ma:index="95" nillable="true" ma:displayName="Projekttyp C" ma:default="1" ma:description="Dies gilt nur für Dokumente der Projektabwicklung.&#10;Der Projekttyp C kennzeichnet Projekte mit folgenden Eigenschaften:&#10;Es handelt sich um reine Support-bzw. Dienstleistungen, es erfolgt eine IBN vor Ort oder Remote, hier ist im Gegensatz zu A und B kein Erfolg geschuldet" ma:internalName="Projekttyp_x0020_C">
      <xsd:simpleType>
        <xsd:restriction base="dms:Boolean"/>
      </xsd:simpleType>
    </xsd:element>
    <xsd:element name="Entsorgung" ma:index="96" nillable="true" ma:displayName="Entsorgung" ma:default="Schreddern" ma:description="Entsorgung des Dokuments" ma:format="Dropdown" ma:internalName="Entsorgung">
      <xsd:simpleType>
        <xsd:restriction base="dms:Choice">
          <xsd:enumeration value="Schreddern"/>
          <xsd:enumeration value="Papiermüll"/>
        </xsd:restriction>
      </xsd:simpleType>
    </xsd:element>
    <xsd:element name="Freigeber" ma:index="97" nillable="true" ma:displayName="Freigeber" ma:description="ist verantwortlich für die Zielerreichung und für die Freigabe des Dokuments" ma:list="UserInfo" ma:SharePointGroup="0" ma:internalName="Freigeb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er" ma:index="98" nillable="true" ma:displayName="Ersteller" ma:list="UserInfo" ma:SharePointGroup="0" ma:internalName="Erstell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" ma:index="99" nillable="true" ma:displayName="Extern" ma:default="0" ma:description="Handelt es sich um ein Dokument, das extern verwendet wird?" ma:internalName="Extern">
      <xsd:simpleType>
        <xsd:restriction base="dms:Boolean"/>
      </xsd:simpleType>
    </xsd:element>
    <xsd:element name="zu_x0020_informierende_x0020_Mitarbeiter" ma:index="100" nillable="true" ma:displayName="zu informierende Mitarbeiter" ma:description="Mitarbeiter die über inhaltliche Änderungen informiert werden müssen" ma:list="UserInfo" ma:SearchPeopleOnly="false" ma:SharePointGroup="0" ma:internalName="zu_x0020_informierende_x0020_Mitarbeiter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e_x0020_in_x0020_aXc_x003f_" ma:index="101" nillable="true" ma:displayName="Dokumente in aXc?" ma:default="0" ma:description="Können die Dokumente aus aXc als Bericht generiert werden? keine Vorlagendokumente mehr im IC" ma:internalName="Dokumente_x0020_in_x0020_aXc_x003f_">
      <xsd:simpleType>
        <xsd:restriction base="dms:Boolean"/>
      </xsd:simpleType>
    </xsd:element>
    <xsd:element name="Letzte_x0020_Anpassung" ma:index="102" nillable="true" ma:displayName="Letzte Anpassung" ma:default="[today]" ma:description="Datum an dem der Inhalt des Dokuments zuletzt geändert bzw. geprüft wurde" ma:format="DateOnly" ma:internalName="Letzte_x0020_Anpassung">
      <xsd:simpleType>
        <xsd:restriction base="dms:DateTime"/>
      </xsd:simpleType>
    </xsd:element>
    <xsd:element name="test" ma:index="105" nillable="true" ma:displayName="test" ma:description="Testspalte um alle Dokumente zu ändern" ma:internalName="test">
      <xsd:simpleType>
        <xsd:restriction base="dms:Number"/>
      </xsd:simpleType>
    </xsd:element>
    <xsd:element name="Letzte_x0020_Pr_x00fc_fung" ma:index="107" nillable="true" ma:displayName="Letzte Prüfung" ma:default="---" ma:description="Status der letzten Prüfung auf Aktualität &#10;" ma:format="Dropdown" ma:internalName="Letzte_x0020_Pr_x00fc_fung">
      <xsd:simpleType>
        <xsd:restriction base="dms:Choice">
          <xsd:enumeration value="---"/>
          <xsd:enumeration value="Dokument in Prüfung"/>
          <xsd:enumeration value="Dokument aktualisiert"/>
          <xsd:enumeration value="Dokument aktuell - Aktualisierung nicht notwendig"/>
          <xsd:enumeration value="Keine Rückmeldung von Dokument-Owner"/>
        </xsd:restriction>
      </xsd:simpleType>
    </xsd:element>
    <xsd:element name="Letzte_x0020_Pr_x00fc_fung_x0020_am" ma:index="108" nillable="true" ma:displayName="Letzte Prüfung am" ma:description="Datum der letzten Prüfung auf Aktualität" ma:format="DateOnly" ma:internalName="Letzte_x0020_Pr_x00fc_fung_x0020_am">
      <xsd:simpleType>
        <xsd:restriction base="dms:DateTime"/>
      </xsd:simpleType>
    </xsd:element>
    <xsd:element name="Dokument_x0020_im_x0020_Lieferantenpaket_x003f_" ma:index="109" nillable="true" ma:displayName="Dokument im Lieferantenpaket?" ma:default="0" ma:description="Ja - wenn Dokument in Lieferantenpaket" ma:internalName="Dokument_x0020_im_x0020_Lieferantenpaket_x003f_">
      <xsd:simpleType>
        <xsd:restriction base="dms:Boolean"/>
      </xsd:simpleType>
    </xsd:element>
    <xsd:element name="Dokument_x0020_im_x0020_IBN_x0020_Package_x003f_" ma:index="110" nillable="true" ma:displayName="Dokument im IBN Package?" ma:default="0" ma:description="Ja - wenn Dokument in IBN Package" ma:internalName="Dokument_x0020_im_x0020_IBN_x0020_Package_x003f_">
      <xsd:simpleType>
        <xsd:restriction base="dms:Boolean"/>
      </xsd:simpleType>
    </xsd:element>
    <xsd:element name="Dokument_x0020_f_x00fc_r_x0020_Subsidiary_x003f_" ma:index="111" nillable="true" ma:displayName="Dokument für Subsidiary?" ma:default="0" ma:description="Ja - wenn Dokument in Public Ordner &quot;documents for subsidiaries&quot; verfügbar" ma:internalName="Dokument_x0020_f_x00fc_r_x0020_Subsidiary_x003f_">
      <xsd:simpleType>
        <xsd:restriction base="dms:Boolean"/>
      </xsd:simpleType>
    </xsd:element>
    <xsd:element name="SE_x0020_Thema" ma:index="112" nillable="true" ma:displayName="SE Thema" ma:default="Nein" ma:description="Thema durch SE zu klären?" ma:format="Dropdown" ma:internalName="SE_x0020_Thema">
      <xsd:simpleType>
        <xsd:restriction base="dms:Choice">
          <xsd:enumeration value="Nein"/>
          <xsd:enumeration value="Intranet"/>
          <xsd:enumeration value="Verträge"/>
          <xsd:enumeration value="DMS"/>
          <xsd:enumeration value="Datenschutz"/>
          <xsd:enumeration value="Lieferanten"/>
          <xsd:enumeration value="Projektverzeichnis"/>
          <xsd:enumeration value="CRM"/>
          <xsd:enumeration value="HR"/>
          <xsd:enumeration value="Kalkulation"/>
          <xsd:enumeration value="Arbeitsschutz"/>
          <xsd:enumeration value="Schulungen MA"/>
          <xsd:enumeration value="Gesundheitsmanagement"/>
          <xsd:enumeration value="Logistik"/>
          <xsd:enumeration value="Finanzen"/>
          <xsd:enumeration value="Vertrieb"/>
          <xsd:enumeration value="I2P"/>
          <xsd:enumeration value="Kundenanlagen"/>
          <xsd:enumeration value="IT"/>
          <xsd:enumeration value="Wissens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d60fc-bc74-4bf1-b7f4-29ec7f967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6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Kommentar"><![CDATA[Je Kalenderwoche ein Tabellenblatt (einfach kopieren)
Je Bearbeiter ein Stundennachweis (Empfohlen)
Je Kalendertag könnten 3 verschiedene Arbeitszeiten für drei verschiedene Personen eingetragen werden.
In der Stundenaufteilung werden die Stunden aufaddiert.
Dies sollte aber die Ausnahme sein und wird z.B. bei unterschiedlichen Stundensätzen eher verwirrend.]]></LongProp>
</LongProperties>
</file>

<file path=customXml/itemProps1.xml><?xml version="1.0" encoding="utf-8"?>
<ds:datastoreItem xmlns:ds="http://schemas.openxmlformats.org/officeDocument/2006/customXml" ds:itemID="{3F801E50-7335-4490-8E39-96F13B57A685}"/>
</file>

<file path=customXml/itemProps2.xml><?xml version="1.0" encoding="utf-8"?>
<ds:datastoreItem xmlns:ds="http://schemas.openxmlformats.org/officeDocument/2006/customXml" ds:itemID="{50CA2404-AFD4-4529-A238-64B9449EDE7D}"/>
</file>

<file path=customXml/itemProps3.xml><?xml version="1.0" encoding="utf-8"?>
<ds:datastoreItem xmlns:ds="http://schemas.openxmlformats.org/officeDocument/2006/customXml" ds:itemID="{679613AF-83BF-43CC-B884-199BA45ECEA1}"/>
</file>

<file path=customXml/itemProps4.xml><?xml version="1.0" encoding="utf-8"?>
<ds:datastoreItem xmlns:ds="http://schemas.openxmlformats.org/officeDocument/2006/customXml" ds:itemID="{75312819-EECE-4D35-A860-1A5E1E32B60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KW xxx</vt:lpstr>
      <vt:lpstr>Description</vt:lpstr>
      <vt:lpstr>Checkbox</vt:lpstr>
      <vt:lpstr>Client</vt:lpstr>
      <vt:lpstr>'KW xxx'!Druckbereich</vt:lpstr>
      <vt:lpstr>Durchführung</vt:lpstr>
      <vt:lpstr>Kategorie</vt:lpstr>
      <vt:lpstr>Leistungsverrechnung</vt:lpstr>
      <vt:lpstr>OrderDate</vt:lpstr>
      <vt:lpstr>OrderNumber</vt:lpstr>
      <vt:lpstr>ProjectName</vt:lpstr>
      <vt:lpstr>ProjectNumber</vt:lpstr>
      <vt:lpstr>ServerID</vt:lpstr>
      <vt:lpstr>Serviceleistung</vt:lpstr>
    </vt:vector>
  </TitlesOfParts>
  <Company>Proleit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QMA_C_1212_Timesheet_acceptance_certificate_EN</dc:title>
  <dc:creator>Sabine Ender</dc:creator>
  <cp:lastModifiedBy>Manuela Thimsen</cp:lastModifiedBy>
  <cp:lastPrinted>2022-04-14T06:13:24Z</cp:lastPrinted>
  <dcterms:created xsi:type="dcterms:W3CDTF">2007-11-28T10:39:47Z</dcterms:created>
  <dcterms:modified xsi:type="dcterms:W3CDTF">2022-04-14T15:13:59Z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0x0101001F947ABD723F804DAA39B02C2E5F5459</vt:lpwstr>
  </property>
  <property fmtid="{D5CDD505-2E9C-101B-9397-08002B2CF9AE}" pid="3" name="display_urn:schemas-microsoft-com:office:office#Editor">
    <vt:lpwstr>Manuela Thimsen</vt:lpwstr>
  </property>
  <property fmtid="{D5CDD505-2E9C-101B-9397-08002B2CF9AE}" pid="4" name="display_urn:schemas-microsoft-com:office:office#Freigabe">
    <vt:lpwstr>Cornelia Matsche</vt:lpwstr>
  </property>
  <property fmtid="{D5CDD505-2E9C-101B-9397-08002B2CF9AE}" pid="5" name="Projekttyp D">
    <vt:lpwstr>0</vt:lpwstr>
  </property>
</Properties>
</file>