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anuela_Thimsen\Box\TQM\Temp Doku\Dokumente in Bearbeitung\2022\04_April\QMA_C_1212\Bearbeitung\IC\"/>
    </mc:Choice>
  </mc:AlternateContent>
  <xr:revisionPtr revIDLastSave="0" documentId="8_{E132A452-4073-4A5B-B353-54BF6627FCF8}" xr6:coauthVersionLast="31" xr6:coauthVersionMax="31" xr10:uidLastSave="{00000000-0000-0000-0000-000000000000}"/>
  <bookViews>
    <workbookView xWindow="0" yWindow="0" windowWidth="25200" windowHeight="11295" xr2:uid="{00000000-000D-0000-FFFF-FFFF00000000}"/>
  </bookViews>
  <sheets>
    <sheet name="KW xxx" sheetId="1" r:id="rId1"/>
    <sheet name="Description" sheetId="2" r:id="rId2"/>
  </sheets>
  <definedNames>
    <definedName name="Checkbox">'KW xxx'!$Z$59:$Z$61</definedName>
    <definedName name="Client" comment="Textfield:Project@Project Structure@aXcPLEClient">'KW xxx'!$Q$8</definedName>
    <definedName name="_xlnm.Print_Area" localSheetId="0">'KW xxx'!$A$1:$AC$57</definedName>
    <definedName name="Durchführung">'KW xxx'!$AA$62:$AA$64</definedName>
    <definedName name="Kategorie">'KW xxx'!$Y$66:$Z$73</definedName>
    <definedName name="Leistungsverrechnung">'KW xxx'!$X$65:$X$70</definedName>
    <definedName name="OrderDate" comment="Textfield:Project@Project Structure@aXcPLEOrderDate">'KW xxx'!$Q$7</definedName>
    <definedName name="OrderNumber" comment="Textfield:Project@Project Structure@aXcPLEOrderNo">'KW xxx'!$Q$6</definedName>
    <definedName name="ProjectName" comment="Textfield:Project@Project Structure@Title">'KW xxx'!$F$5</definedName>
    <definedName name="ProjectNumber" comment="Textfield:Project@Project Structure@aXcProjectNumber">'KW xxx'!$Q$4</definedName>
    <definedName name="ServerID" comment="Textfield:Project@Project Structure@aXcPLEServerID">'KW xxx'!$F$8</definedName>
    <definedName name="Serviceleistung">'KW xxx'!$W$67:$W$74</definedName>
  </definedNames>
  <calcPr calcId="179017"/>
</workbook>
</file>

<file path=xl/calcChain.xml><?xml version="1.0" encoding="utf-8"?>
<calcChain xmlns="http://schemas.openxmlformats.org/spreadsheetml/2006/main">
  <c r="C18" i="1" l="1"/>
  <c r="L54" i="1"/>
  <c r="AD20" i="1" l="1"/>
  <c r="AC20" i="1" s="1"/>
  <c r="AD19" i="1"/>
  <c r="AB19" i="1" s="1"/>
  <c r="AD18" i="1"/>
  <c r="AA18" i="1" s="1"/>
  <c r="AC19" i="1" l="1"/>
  <c r="AB18" i="1"/>
  <c r="AA20" i="1"/>
  <c r="AA19" i="1"/>
  <c r="AB20" i="1"/>
  <c r="G18" i="1" l="1"/>
  <c r="Q12" i="1"/>
  <c r="Q14" i="1"/>
  <c r="Q13" i="1"/>
  <c r="G19" i="1"/>
  <c r="Z19" i="1" s="1"/>
  <c r="W19" i="1" s="1"/>
  <c r="G20" i="1"/>
  <c r="Z20" i="1" s="1"/>
  <c r="W20" i="1" s="1"/>
  <c r="B21" i="1"/>
  <c r="C21" i="1" s="1"/>
  <c r="B24" i="1"/>
  <c r="C24" i="1" s="1"/>
  <c r="G38" i="1"/>
  <c r="G37" i="1"/>
  <c r="G36" i="1"/>
  <c r="G35" i="1"/>
  <c r="G34" i="1"/>
  <c r="G33" i="1"/>
  <c r="G32" i="1"/>
  <c r="G31" i="1"/>
  <c r="G30" i="1"/>
  <c r="G29" i="1"/>
  <c r="G28" i="1"/>
  <c r="G27" i="1"/>
  <c r="G26" i="1"/>
  <c r="G25" i="1"/>
  <c r="G24" i="1"/>
  <c r="G23" i="1"/>
  <c r="G22" i="1"/>
  <c r="G21" i="1"/>
  <c r="D16" i="1"/>
  <c r="B27" i="1" l="1"/>
  <c r="C27" i="1" s="1"/>
  <c r="Y20" i="1"/>
  <c r="AC18" i="1"/>
  <c r="Z18" i="1"/>
  <c r="AE20" i="1"/>
  <c r="AE19" i="1"/>
  <c r="Y19" i="1"/>
  <c r="AD22" i="1"/>
  <c r="AD23" i="1"/>
  <c r="AD21" i="1"/>
  <c r="AD26" i="1"/>
  <c r="AD24" i="1"/>
  <c r="AD25" i="1"/>
  <c r="AD28" i="1" l="1"/>
  <c r="AC28" i="1" s="1"/>
  <c r="AB28" i="1" s="1"/>
  <c r="AA28" i="1" s="1"/>
  <c r="AD27" i="1"/>
  <c r="AC27" i="1" s="1"/>
  <c r="AB27" i="1" s="1"/>
  <c r="AA27" i="1" s="1"/>
  <c r="AD29" i="1"/>
  <c r="X20" i="1"/>
  <c r="X19" i="1"/>
  <c r="B30" i="1"/>
  <c r="C30" i="1" s="1"/>
  <c r="W18" i="1"/>
  <c r="AE18" i="1"/>
  <c r="Y18" i="1"/>
  <c r="AC21" i="1"/>
  <c r="Z21" i="1"/>
  <c r="W21" i="1" s="1"/>
  <c r="AB21" i="1"/>
  <c r="AA21" i="1" s="1"/>
  <c r="AC22" i="1"/>
  <c r="Z22" i="1"/>
  <c r="W22" i="1" s="1"/>
  <c r="AB22" i="1"/>
  <c r="AA22" i="1"/>
  <c r="AD31" i="1"/>
  <c r="Z29" i="1"/>
  <c r="W29" i="1" s="1"/>
  <c r="Z25" i="1"/>
  <c r="W25" i="1" s="1"/>
  <c r="AB25" i="1"/>
  <c r="AA25" i="1" s="1"/>
  <c r="AC25" i="1"/>
  <c r="AC24" i="1"/>
  <c r="AB24" i="1" s="1"/>
  <c r="AA24" i="1" s="1"/>
  <c r="Z24" i="1"/>
  <c r="W24" i="1" s="1"/>
  <c r="Z23" i="1"/>
  <c r="W23" i="1" s="1"/>
  <c r="AC23" i="1"/>
  <c r="AB23" i="1"/>
  <c r="AA23" i="1" s="1"/>
  <c r="AC26" i="1"/>
  <c r="AB26" i="1"/>
  <c r="AA26" i="1" s="1"/>
  <c r="Z26" i="1"/>
  <c r="W26" i="1" s="1"/>
  <c r="Z28" i="1" l="1"/>
  <c r="Y28" i="1" s="1"/>
  <c r="AC29" i="1"/>
  <c r="AB29" i="1" s="1"/>
  <c r="AA29" i="1" s="1"/>
  <c r="Z27" i="1"/>
  <c r="Y27" i="1" s="1"/>
  <c r="B33" i="1"/>
  <c r="C33" i="1" s="1"/>
  <c r="AD30" i="1"/>
  <c r="AA30" i="1" s="1"/>
  <c r="AD32" i="1"/>
  <c r="AC32" i="1" s="1"/>
  <c r="X18" i="1"/>
  <c r="AD35" i="1"/>
  <c r="B36" i="1"/>
  <c r="C36" i="1" s="1"/>
  <c r="AE28" i="1"/>
  <c r="Y25" i="1"/>
  <c r="AE25" i="1"/>
  <c r="AA31" i="1"/>
  <c r="Z31" i="1"/>
  <c r="AC31" i="1"/>
  <c r="AB31" i="1"/>
  <c r="W27" i="1"/>
  <c r="AC30" i="1"/>
  <c r="Z30" i="1"/>
  <c r="AB30" i="1"/>
  <c r="AE21" i="1"/>
  <c r="Y21" i="1"/>
  <c r="AE22" i="1"/>
  <c r="Y22" i="1"/>
  <c r="AE23" i="1"/>
  <c r="Y23" i="1"/>
  <c r="Y29" i="1"/>
  <c r="AE29" i="1"/>
  <c r="Y26" i="1"/>
  <c r="AE26" i="1"/>
  <c r="Y24" i="1"/>
  <c r="AE24" i="1"/>
  <c r="AE27" i="1" l="1"/>
  <c r="X27" i="1" s="1"/>
  <c r="W28" i="1"/>
  <c r="X28" i="1" s="1"/>
  <c r="Z32" i="1"/>
  <c r="W32" i="1" s="1"/>
  <c r="X25" i="1"/>
  <c r="AB32" i="1"/>
  <c r="AA32" i="1"/>
  <c r="AD33" i="1"/>
  <c r="AD34" i="1"/>
  <c r="AC34" i="1" s="1"/>
  <c r="X29" i="1"/>
  <c r="X21" i="1"/>
  <c r="X24" i="1"/>
  <c r="X26" i="1"/>
  <c r="X23" i="1"/>
  <c r="X22" i="1"/>
  <c r="AE30" i="1"/>
  <c r="Y30" i="1"/>
  <c r="AD36" i="1"/>
  <c r="AD38" i="1"/>
  <c r="AD37" i="1"/>
  <c r="Z33" i="1"/>
  <c r="W33" i="1" s="1"/>
  <c r="AB33" i="1"/>
  <c r="AA33" i="1" s="1"/>
  <c r="AC33" i="1"/>
  <c r="Z34" i="1"/>
  <c r="W30" i="1"/>
  <c r="AB35" i="1"/>
  <c r="AA35" i="1" s="1"/>
  <c r="AC35" i="1"/>
  <c r="Z35" i="1"/>
  <c r="W35" i="1" s="1"/>
  <c r="AE31" i="1"/>
  <c r="Y31" i="1"/>
  <c r="W31" i="1"/>
  <c r="AE32" i="1" l="1"/>
  <c r="X32" i="1" s="1"/>
  <c r="Y32" i="1"/>
  <c r="AB34" i="1"/>
  <c r="AA34" i="1" s="1"/>
  <c r="X31" i="1"/>
  <c r="Y34" i="1"/>
  <c r="AE34" i="1"/>
  <c r="Y33" i="1"/>
  <c r="AE33" i="1"/>
  <c r="X30" i="1"/>
  <c r="AC38" i="1"/>
  <c r="AB38" i="1" s="1"/>
  <c r="Z38" i="1"/>
  <c r="AA38" i="1"/>
  <c r="AC37" i="1"/>
  <c r="AB37" i="1" s="1"/>
  <c r="Z37" i="1"/>
  <c r="W37" i="1" s="1"/>
  <c r="AA37" i="1"/>
  <c r="AC36" i="1"/>
  <c r="AB36" i="1" s="1"/>
  <c r="Z36" i="1"/>
  <c r="AA36" i="1"/>
  <c r="W34" i="1"/>
  <c r="AE35" i="1"/>
  <c r="Y35" i="1"/>
  <c r="X33" i="1" l="1"/>
  <c r="X35" i="1"/>
  <c r="X34" i="1"/>
  <c r="AE38" i="1"/>
  <c r="Y38" i="1"/>
  <c r="AE36" i="1"/>
  <c r="Y36" i="1"/>
  <c r="AE37" i="1"/>
  <c r="Y37" i="1"/>
  <c r="W36" i="1"/>
  <c r="W38" i="1"/>
  <c r="X36" i="1" l="1"/>
  <c r="X37" i="1"/>
  <c r="X38" i="1"/>
  <c r="G16" i="1" s="1"/>
  <c r="G39" i="1" l="1"/>
  <c r="E43" i="1"/>
  <c r="N43" i="1"/>
  <c r="K43" i="1"/>
  <c r="H43" i="1"/>
  <c r="Q43" i="1"/>
  <c r="T44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Frank_Mirschberger</author>
    <author>Susanna Gräwe</author>
    <author>Sabine Ender</author>
  </authors>
  <commentList>
    <comment ref="B6" authorId="0" shapeId="0" xr:uid="{00000000-0006-0000-0000-000001000000}">
      <text>
        <r>
          <rPr>
            <sz val="8"/>
            <color indexed="81"/>
            <rFont val="Tahoma"/>
            <family val="2"/>
          </rPr>
          <t xml:space="preserve">
Input service rate being charged to customer</t>
        </r>
      </text>
    </comment>
    <comment ref="J6" authorId="0" shapeId="0" xr:uid="{00000000-0006-0000-0000-000002000000}">
      <text>
        <r>
          <rPr>
            <sz val="8"/>
            <color indexed="81"/>
            <rFont val="Tahoma"/>
            <family val="2"/>
          </rPr>
          <t xml:space="preserve">
Order type: e.g. by fax, by email, by phone</t>
        </r>
      </text>
    </comment>
    <comment ref="Q12" authorId="0" shapeId="0" xr:uid="{00000000-0006-0000-0000-000003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i/>
            <sz val="8"/>
            <color indexed="81"/>
            <rFont val="Tahoma"/>
            <family val="2"/>
          </rPr>
          <t>Preassigned with "Arrival at". Editable</t>
        </r>
      </text>
    </comment>
    <comment ref="Q13" authorId="0" shapeId="0" xr:uid="{00000000-0006-0000-0000-000004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i/>
            <sz val="8"/>
            <color indexed="81"/>
            <rFont val="Tahoma"/>
            <family val="2"/>
          </rPr>
          <t>Preassigned with "Arrival from". Editable</t>
        </r>
      </text>
    </comment>
    <comment ref="Q14" authorId="0" shapeId="0" xr:uid="{00000000-0006-0000-0000-000005000000}">
      <text>
        <r>
          <rPr>
            <sz val="8"/>
            <color indexed="81"/>
            <rFont val="Tahoma"/>
            <family val="2"/>
          </rPr>
          <t xml:space="preserve">
</t>
        </r>
        <r>
          <rPr>
            <i/>
            <sz val="8"/>
            <color indexed="81"/>
            <rFont val="Tahoma"/>
            <family val="2"/>
          </rPr>
          <t>Preassigned with "Distance Arrival at". Editable</t>
        </r>
      </text>
    </comment>
    <comment ref="A18" authorId="1" shapeId="0" xr:uid="{00000000-0006-0000-0000-000006000000}">
      <text>
        <r>
          <rPr>
            <b/>
            <i/>
            <sz val="12"/>
            <color indexed="81"/>
            <rFont val="Tahoma"/>
            <family val="2"/>
          </rPr>
          <t>Sign public holiday with "x" here!</t>
        </r>
      </text>
    </comment>
    <comment ref="B18" authorId="1" shapeId="0" xr:uid="{00000000-0006-0000-0000-000007000000}">
      <text>
        <r>
          <rPr>
            <b/>
            <i/>
            <sz val="12"/>
            <color indexed="81"/>
            <rFont val="Tahoma"/>
            <family val="2"/>
          </rPr>
          <t>Change date here!</t>
        </r>
      </text>
    </comment>
    <comment ref="D18" authorId="2" shapeId="0" xr:uid="{00000000-0006-0000-0000-000008000000}">
      <text>
        <r>
          <rPr>
            <sz val="9"/>
            <color indexed="81"/>
            <rFont val="Segoe UI"/>
            <family val="2"/>
          </rPr>
          <t>Please fill out the day and night hours individually (see distribution of day and night hours)
This doesn't apply to Saturdays, Sundays and public holidays.</t>
        </r>
      </text>
    </comment>
    <comment ref="D21" authorId="2" shapeId="0" xr:uid="{00000000-0006-0000-0000-000009000000}">
      <text>
        <r>
          <rPr>
            <sz val="9"/>
            <color indexed="81"/>
            <rFont val="Segoe UI"/>
            <family val="2"/>
          </rPr>
          <t>Please fill out the day and night hours individually (see distribution of day and night hours)
This doesn't apply to Saturdays, Sundays and public holidays.</t>
        </r>
      </text>
    </comment>
    <comment ref="D24" authorId="2" shapeId="0" xr:uid="{00000000-0006-0000-0000-00000A000000}">
      <text>
        <r>
          <rPr>
            <sz val="9"/>
            <color indexed="81"/>
            <rFont val="Segoe UI"/>
            <family val="2"/>
          </rPr>
          <t>Please fill out the day and night hours individually (see distribution of day and night hours)
This doesn't apply to Saturdays, Sundays and public holidays.</t>
        </r>
      </text>
    </comment>
    <comment ref="D27" authorId="2" shapeId="0" xr:uid="{00000000-0006-0000-0000-00000B000000}">
      <text>
        <r>
          <rPr>
            <sz val="9"/>
            <color indexed="81"/>
            <rFont val="Segoe UI"/>
            <family val="2"/>
          </rPr>
          <t>Please fill out the day and night hours individually (see distribution of day and night hours)
This doesn't apply to Saturdays, Sundays and public holidays.</t>
        </r>
      </text>
    </comment>
    <comment ref="D30" authorId="2" shapeId="0" xr:uid="{00000000-0006-0000-0000-00000C000000}">
      <text>
        <r>
          <rPr>
            <sz val="9"/>
            <color indexed="81"/>
            <rFont val="Segoe UI"/>
            <family val="2"/>
          </rPr>
          <t>Please fill out the day and night hours individually (see distribution of day and night hours)
This doesn't apply to Saturdays, Sundays and public holidays.</t>
        </r>
      </text>
    </comment>
    <comment ref="D33" authorId="2" shapeId="0" xr:uid="{00000000-0006-0000-0000-00000D000000}">
      <text>
        <r>
          <rPr>
            <sz val="9"/>
            <color indexed="81"/>
            <rFont val="Segoe UI"/>
            <family val="2"/>
          </rPr>
          <t>Please fill out the day and night hours individually (see distribution of day and night hours)
This doesn't apply to Saturdays, Sundays and public holidays.</t>
        </r>
      </text>
    </comment>
    <comment ref="D36" authorId="2" shapeId="0" xr:uid="{00000000-0006-0000-0000-00000E000000}">
      <text>
        <r>
          <rPr>
            <sz val="9"/>
            <color indexed="81"/>
            <rFont val="Segoe UI"/>
            <family val="2"/>
          </rPr>
          <t>Please fill out the day and night hours individually (see distribution of day and night hours)
This doesn't apply to Saturdays, Sundays and public holidays.</t>
        </r>
      </text>
    </comment>
    <comment ref="E42" authorId="2" shapeId="0" xr:uid="{00000000-0006-0000-0000-00000F000000}">
      <text>
        <r>
          <rPr>
            <b/>
            <sz val="9"/>
            <color indexed="81"/>
            <rFont val="Segoe UI"/>
            <family val="2"/>
          </rPr>
          <t>hours of the day</t>
        </r>
      </text>
    </comment>
  </commentList>
</comments>
</file>

<file path=xl/sharedStrings.xml><?xml version="1.0" encoding="utf-8"?>
<sst xmlns="http://schemas.openxmlformats.org/spreadsheetml/2006/main" count="131" uniqueCount="120">
  <si>
    <t>Date</t>
  </si>
  <si>
    <t>Total</t>
  </si>
  <si>
    <t>Pause</t>
  </si>
  <si>
    <t>Nacht</t>
  </si>
  <si>
    <t>Sonntag</t>
  </si>
  <si>
    <t>Feiertag</t>
  </si>
  <si>
    <t>Serviceleistung</t>
  </si>
  <si>
    <t>Leistungsverrechnung</t>
  </si>
  <si>
    <t>Kategorie</t>
  </si>
  <si>
    <t>Fehleranlyse &amp; Behebung</t>
  </si>
  <si>
    <t>Projektierungsunterstützung</t>
  </si>
  <si>
    <t>Stundenkontingent Servicevertrag</t>
  </si>
  <si>
    <t>Consulting</t>
  </si>
  <si>
    <t>Gewährleistung</t>
  </si>
  <si>
    <t>Servicestunde:  Consulter / Berater für Logistik und MES / Schulungsleiter</t>
  </si>
  <si>
    <t>Sonstiges</t>
  </si>
  <si>
    <t>Ckeckbox</t>
  </si>
  <si>
    <t>X</t>
  </si>
  <si>
    <t>Troubleshooting</t>
  </si>
  <si>
    <t>Project support</t>
  </si>
  <si>
    <t>Other</t>
  </si>
  <si>
    <t>Quota of hours service contract</t>
  </si>
  <si>
    <t>Warranty</t>
  </si>
  <si>
    <t>Limit</t>
  </si>
  <si>
    <t>Regiestunden</t>
  </si>
  <si>
    <t>Pauschal</t>
  </si>
  <si>
    <t>Limited</t>
  </si>
  <si>
    <t>Package</t>
  </si>
  <si>
    <t>Inbetriebnahme</t>
  </si>
  <si>
    <t>Commissioning</t>
  </si>
  <si>
    <t>Wartung</t>
  </si>
  <si>
    <t>Maintenance</t>
  </si>
  <si>
    <t>Time and effort</t>
  </si>
  <si>
    <t>Durchführung</t>
  </si>
  <si>
    <t>On site</t>
  </si>
  <si>
    <t>by remote control / phone / email</t>
  </si>
  <si>
    <t>Vor Ort</t>
  </si>
  <si>
    <t>Per Fernzugriff / Telefonisch / Email</t>
  </si>
  <si>
    <t>Schulung</t>
  </si>
  <si>
    <t>Training</t>
  </si>
  <si>
    <t>Servicestunde:  Datenbank-/Netzwerkspezialist/ Projektleiter, SPS-Spezialist</t>
  </si>
  <si>
    <t>Inbetriebnahmestunde:  Datenbank-/Netzwerkspezialist/ Projektleiter, SPS-Spezialist</t>
  </si>
  <si>
    <t>Inbetriebnahmestunde:  Consulter / Berater für Logistik und MES / Schulungsleiter</t>
  </si>
  <si>
    <t>Servicestunde:  Softwareentwickler / Inbetriebsetzer Prozeßleittechnik</t>
  </si>
  <si>
    <t>Inbetriebnahmestunde:  Softwareentwickler / Inbetriebsetzer Prozeßleittechnik</t>
  </si>
  <si>
    <t>from</t>
  </si>
  <si>
    <t>to</t>
  </si>
  <si>
    <t>Comment</t>
  </si>
  <si>
    <t>hours breakdown</t>
  </si>
  <si>
    <t>Service/Commissioning</t>
  </si>
  <si>
    <t>is completed: The above services were duly rendered and the acceptance will be confirmed with the signature of the customer.</t>
  </si>
  <si>
    <t>Signature:</t>
  </si>
  <si>
    <t>for the customer</t>
  </si>
  <si>
    <t>Customer:</t>
  </si>
  <si>
    <t>for ProLeiT</t>
  </si>
  <si>
    <t>Contractor</t>
  </si>
  <si>
    <r>
      <t xml:space="preserve">Please sign and return back to </t>
    </r>
    <r>
      <rPr>
        <b/>
        <sz val="10"/>
        <rFont val="Arial"/>
        <family val="2"/>
      </rPr>
      <t>sender.</t>
    </r>
  </si>
  <si>
    <t xml:space="preserve"> Public holiday</t>
  </si>
  <si>
    <t>Project Hours in office: I/O Auditor / Junior Project Engineer</t>
  </si>
  <si>
    <t>Project Hours in office: Commissioning Engineer / Project Engineer</t>
  </si>
  <si>
    <t>Project Hours in office: Process Specialist / Project Manager</t>
  </si>
  <si>
    <t>Project Hours in office: Consulter / Trainer</t>
  </si>
  <si>
    <t>Commisioning Hours out of office: Commissioning Engineer / Project Engineer</t>
  </si>
  <si>
    <t>Commisioning Hours out of office: Process Specialist / Project Manager</t>
  </si>
  <si>
    <t>Commisioning Hours out of office: Consulter / Trainer</t>
  </si>
  <si>
    <t>Commisioning Hours out of office:  I/O Auditor / Junior Project Engineer</t>
  </si>
  <si>
    <t>from 8 am to 6 pm</t>
  </si>
  <si>
    <r>
      <t xml:space="preserve">8-18:00 Uhr </t>
    </r>
    <r>
      <rPr>
        <b/>
        <sz val="10"/>
        <rFont val="Arial"/>
        <family val="2"/>
      </rPr>
      <t>Tag inklPause</t>
    </r>
  </si>
  <si>
    <t>Error</t>
  </si>
  <si>
    <t>Pause wenn Nachtarbeit</t>
  </si>
  <si>
    <t xml:space="preserve">Samstag </t>
  </si>
  <si>
    <t>Spezialtage</t>
  </si>
  <si>
    <t>Pause bei Tagarbeit</t>
  </si>
  <si>
    <t>ACHTUNG</t>
  </si>
  <si>
    <t>In Spezialtage sind Formelbezuege zur jeweils ersten Zeile des Tages, also 17,20,23 usw !!!!</t>
  </si>
  <si>
    <t>reine Arbeitszeit bei Samstag,Sonntag und Feiertag</t>
  </si>
  <si>
    <t>Public holiday h</t>
  </si>
  <si>
    <t>from 6 pm to 8 am</t>
  </si>
  <si>
    <t>Saturday h</t>
  </si>
  <si>
    <t>Sunday h</t>
  </si>
  <si>
    <t xml:space="preserve"> Travelling h</t>
  </si>
  <si>
    <t>Project Hours in office: according to customer agreement</t>
  </si>
  <si>
    <t>Commisioning Hours out of office: according to customer agreement</t>
  </si>
  <si>
    <t>is completed: The acceptance has not yet been obtained.</t>
  </si>
  <si>
    <t>Name of customer in block letters</t>
  </si>
  <si>
    <t>Name of Contractor in block letters</t>
  </si>
  <si>
    <t>Example correct entry:</t>
  </si>
  <si>
    <t>Example wrong entry:</t>
  </si>
  <si>
    <t>An error message occurs (reference to row) also, if break time is longer than the hours of work.</t>
  </si>
  <si>
    <t xml:space="preserve">The distribution of time in day and night hours is listed on row 41. </t>
  </si>
  <si>
    <t>Break times must be entered in the correct row (day or night).</t>
  </si>
  <si>
    <t>The above description of arrangement does not apply to Saturdays, Sundays and public holidays.</t>
  </si>
  <si>
    <t>Description how to fill out the timesheet acceptance certificate</t>
  </si>
  <si>
    <t xml:space="preserve">The day and night hours must be filled individually in each row, otherwise an error message occurs (reference to row). </t>
  </si>
  <si>
    <t>There are 3 rows available for every day.</t>
  </si>
  <si>
    <r>
      <t>Timesheet</t>
    </r>
    <r>
      <rPr>
        <sz val="14"/>
        <rFont val="Arial"/>
        <family val="2"/>
      </rPr>
      <t xml:space="preserve"> </t>
    </r>
    <r>
      <rPr>
        <b/>
        <sz val="14"/>
        <rFont val="Arial"/>
        <family val="2"/>
      </rPr>
      <t>/ Acceptance Certificate</t>
    </r>
  </si>
  <si>
    <t>will be continued</t>
  </si>
  <si>
    <t>QMA C 12.12</t>
  </si>
  <si>
    <r>
      <t>Service</t>
    </r>
    <r>
      <rPr>
        <b/>
        <i/>
        <sz val="8"/>
        <rFont val="Arial"/>
        <family val="2"/>
      </rPr>
      <t>:</t>
    </r>
  </si>
  <si>
    <t>Project:</t>
  </si>
  <si>
    <t>Charging:</t>
  </si>
  <si>
    <t>Hourly rate:</t>
  </si>
  <si>
    <t>Site:</t>
  </si>
  <si>
    <t>Project No.:</t>
  </si>
  <si>
    <t>Employee (ProLeiT):</t>
  </si>
  <si>
    <t>Order No. (order type):</t>
  </si>
  <si>
    <t>Contract/Service contract by:</t>
  </si>
  <si>
    <t>Leaving date:</t>
  </si>
  <si>
    <t xml:space="preserve">Leaving from </t>
  </si>
  <si>
    <t>Leaving to</t>
  </si>
  <si>
    <t>Distance [km]</t>
  </si>
  <si>
    <t>Implementation:</t>
  </si>
  <si>
    <t>Arrival date:</t>
  </si>
  <si>
    <t xml:space="preserve">Arrival from </t>
  </si>
  <si>
    <t>Arrival at</t>
  </si>
  <si>
    <t>CW:</t>
  </si>
  <si>
    <t>-&gt; Hours of night</t>
  </si>
  <si>
    <t>-&gt; Hours of day</t>
  </si>
  <si>
    <t>-&gt; Saturday, Sunday or public holiday</t>
  </si>
  <si>
    <t>Rev. 20/04-22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</si>
</sst>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[$€-1]_-;\-* #,##0.00\ [$€-1]_-;_-* &quot;-&quot;??\ [$€-1]_-"/>
    <numFmt numFmtId="165" formatCode="[$-809]dddd"/>
  </numFmts>
  <fonts count="28" x14ac:knownFonts="1">
    <font>
      <sz val="10"/>
      <name val="Arial"/>
    </font>
    <font>
      <sz val="10"/>
      <name val="Arial"/>
      <family val="2"/>
    </font>
    <font>
      <sz val="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22"/>
      <name val="Arial"/>
      <family val="2"/>
    </font>
    <font>
      <b/>
      <sz val="22"/>
      <name val="Arial"/>
      <family val="2"/>
    </font>
    <font>
      <sz val="14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b/>
      <sz val="8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b/>
      <i/>
      <sz val="12"/>
      <color indexed="81"/>
      <name val="Tahoma"/>
      <family val="2"/>
    </font>
    <font>
      <i/>
      <sz val="8"/>
      <name val="Arial"/>
      <family val="2"/>
    </font>
    <font>
      <i/>
      <sz val="10"/>
      <name val="Arial"/>
      <family val="2"/>
    </font>
    <font>
      <i/>
      <sz val="8"/>
      <color indexed="81"/>
      <name val="Tahoma"/>
      <family val="2"/>
    </font>
    <font>
      <b/>
      <sz val="9"/>
      <color indexed="81"/>
      <name val="Segoe UI"/>
      <family val="2"/>
    </font>
    <font>
      <sz val="10"/>
      <color theme="1"/>
      <name val="Arial"/>
      <family val="2"/>
    </font>
    <font>
      <sz val="12"/>
      <color rgb="FFFF0000"/>
      <name val="Arial"/>
      <family val="2"/>
    </font>
    <font>
      <b/>
      <sz val="10"/>
      <color theme="1"/>
      <name val="Arial"/>
      <family val="2"/>
    </font>
    <font>
      <sz val="9"/>
      <color indexed="81"/>
      <name val="Segoe UI"/>
      <family val="2"/>
    </font>
    <font>
      <b/>
      <sz val="14"/>
      <name val="Arial"/>
      <family val="2"/>
    </font>
    <font>
      <b/>
      <sz val="36"/>
      <name val="Arial"/>
      <family val="2"/>
    </font>
    <font>
      <b/>
      <i/>
      <sz val="8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b/>
      <u/>
      <sz val="11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6"/>
        <bgColor indexed="43"/>
      </patternFill>
    </fill>
  </fills>
  <borders count="64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dotted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/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227">
    <xf numFmtId="0" fontId="0" fillId="0" borderId="0" xfId="0"/>
    <xf numFmtId="0" fontId="2" fillId="0" borderId="0" xfId="0" applyFont="1" applyFill="1" applyBorder="1" applyAlignment="1" applyProtection="1">
      <alignment horizontal="left"/>
    </xf>
    <xf numFmtId="0" fontId="4" fillId="0" borderId="0" xfId="0" applyFont="1" applyFill="1" applyBorder="1" applyAlignment="1" applyProtection="1">
      <alignment horizontal="left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vertical="center"/>
    </xf>
    <xf numFmtId="0" fontId="4" fillId="0" borderId="0" xfId="0" applyFont="1" applyBorder="1" applyAlignment="1" applyProtection="1">
      <alignment horizontal="left"/>
    </xf>
    <xf numFmtId="0" fontId="5" fillId="0" borderId="0" xfId="0" applyFont="1" applyFill="1" applyAlignment="1" applyProtection="1">
      <alignment horizontal="left"/>
    </xf>
    <xf numFmtId="0" fontId="4" fillId="2" borderId="0" xfId="0" applyFont="1" applyFill="1" applyAlignment="1" applyProtection="1">
      <alignment horizontal="left"/>
    </xf>
    <xf numFmtId="0" fontId="4" fillId="0" borderId="0" xfId="0" applyFont="1" applyFill="1" applyAlignment="1" applyProtection="1">
      <alignment horizontal="left"/>
    </xf>
    <xf numFmtId="0" fontId="4" fillId="0" borderId="0" xfId="0" applyFont="1" applyAlignment="1" applyProtection="1">
      <alignment horizontal="left"/>
    </xf>
    <xf numFmtId="0" fontId="4" fillId="2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 applyProtection="1">
      <alignment horizontal="center"/>
    </xf>
    <xf numFmtId="0" fontId="4" fillId="2" borderId="0" xfId="0" applyFont="1" applyFill="1" applyBorder="1" applyAlignment="1" applyProtection="1">
      <alignment horizontal="left"/>
    </xf>
    <xf numFmtId="9" fontId="4" fillId="0" borderId="0" xfId="0" applyNumberFormat="1" applyFont="1" applyBorder="1" applyAlignment="1" applyProtection="1">
      <alignment horizontal="center"/>
    </xf>
    <xf numFmtId="2" fontId="6" fillId="0" borderId="0" xfId="0" applyNumberFormat="1" applyFont="1" applyBorder="1" applyAlignment="1" applyProtection="1">
      <alignment horizontal="center" vertical="center"/>
    </xf>
    <xf numFmtId="0" fontId="7" fillId="0" borderId="0" xfId="0" applyFont="1" applyBorder="1" applyAlignment="1" applyProtection="1">
      <alignment horizontal="left"/>
    </xf>
    <xf numFmtId="0" fontId="7" fillId="0" borderId="0" xfId="0" applyFont="1" applyAlignment="1" applyProtection="1">
      <alignment horizontal="left"/>
    </xf>
    <xf numFmtId="0" fontId="4" fillId="0" borderId="0" xfId="0" applyFont="1" applyFill="1" applyBorder="1" applyAlignment="1" applyProtection="1">
      <alignment horizontal="left" vertical="center"/>
    </xf>
    <xf numFmtId="0" fontId="4" fillId="0" borderId="0" xfId="0" applyFont="1" applyBorder="1" applyAlignment="1" applyProtection="1">
      <alignment horizontal="left" vertical="center"/>
    </xf>
    <xf numFmtId="0" fontId="8" fillId="0" borderId="0" xfId="0" applyFont="1" applyFill="1" applyBorder="1" applyAlignment="1" applyProtection="1">
      <alignment horizontal="left" vertical="center"/>
    </xf>
    <xf numFmtId="0" fontId="8" fillId="0" borderId="0" xfId="0" applyFont="1" applyBorder="1" applyAlignment="1" applyProtection="1">
      <alignment horizontal="left" vertical="center"/>
    </xf>
    <xf numFmtId="0" fontId="8" fillId="0" borderId="0" xfId="0" applyFont="1" applyFill="1" applyAlignment="1" applyProtection="1">
      <alignment horizontal="left"/>
    </xf>
    <xf numFmtId="0" fontId="8" fillId="0" borderId="0" xfId="0" applyFont="1" applyAlignment="1" applyProtection="1">
      <alignment horizontal="left"/>
    </xf>
    <xf numFmtId="49" fontId="9" fillId="0" borderId="0" xfId="0" applyNumberFormat="1" applyFont="1" applyBorder="1" applyAlignment="1" applyProtection="1">
      <alignment horizontal="left"/>
    </xf>
    <xf numFmtId="49" fontId="8" fillId="0" borderId="0" xfId="0" applyNumberFormat="1" applyFont="1" applyAlignment="1" applyProtection="1">
      <alignment horizontal="left" wrapText="1"/>
    </xf>
    <xf numFmtId="0" fontId="8" fillId="0" borderId="0" xfId="0" applyFont="1" applyBorder="1" applyAlignment="1" applyProtection="1">
      <alignment horizontal="left"/>
    </xf>
    <xf numFmtId="4" fontId="8" fillId="0" borderId="0" xfId="0" applyNumberFormat="1" applyFont="1" applyAlignment="1" applyProtection="1">
      <alignment horizontal="left"/>
    </xf>
    <xf numFmtId="0" fontId="8" fillId="2" borderId="0" xfId="0" applyFont="1" applyFill="1" applyAlignment="1" applyProtection="1">
      <alignment horizontal="left"/>
    </xf>
    <xf numFmtId="0" fontId="2" fillId="0" borderId="0" xfId="0" applyFont="1" applyBorder="1" applyAlignment="1" applyProtection="1">
      <alignment horizontal="left"/>
    </xf>
    <xf numFmtId="20" fontId="11" fillId="0" borderId="2" xfId="0" applyNumberFormat="1" applyFont="1" applyFill="1" applyBorder="1" applyAlignment="1" applyProtection="1">
      <alignment horizontal="center" vertical="center"/>
    </xf>
    <xf numFmtId="20" fontId="11" fillId="3" borderId="2" xfId="0" applyNumberFormat="1" applyFont="1" applyFill="1" applyBorder="1" applyAlignment="1" applyProtection="1">
      <alignment horizontal="center" vertical="center"/>
      <protection locked="0"/>
    </xf>
    <xf numFmtId="2" fontId="11" fillId="0" borderId="0" xfId="0" applyNumberFormat="1" applyFont="1" applyBorder="1" applyAlignment="1" applyProtection="1">
      <alignment horizontal="right" vertical="top"/>
    </xf>
    <xf numFmtId="2" fontId="11" fillId="0" borderId="0" xfId="0" applyNumberFormat="1" applyFont="1" applyBorder="1" applyAlignment="1" applyProtection="1">
      <alignment horizontal="center" vertical="top"/>
    </xf>
    <xf numFmtId="0" fontId="11" fillId="0" borderId="0" xfId="0" applyFont="1" applyAlignment="1" applyProtection="1">
      <alignment vertical="center"/>
    </xf>
    <xf numFmtId="0" fontId="11" fillId="0" borderId="0" xfId="0" applyFont="1" applyBorder="1" applyAlignment="1" applyProtection="1">
      <alignment vertical="center"/>
    </xf>
    <xf numFmtId="0" fontId="11" fillId="0" borderId="0" xfId="0" applyFont="1" applyFill="1" applyAlignment="1" applyProtection="1">
      <alignment vertical="center"/>
    </xf>
    <xf numFmtId="0" fontId="11" fillId="0" borderId="0" xfId="0" applyFont="1" applyFill="1" applyBorder="1" applyAlignment="1" applyProtection="1">
      <alignment vertical="center"/>
    </xf>
    <xf numFmtId="0" fontId="2" fillId="2" borderId="0" xfId="0" applyFont="1" applyFill="1" applyAlignment="1" applyProtection="1">
      <alignment horizontal="left"/>
    </xf>
    <xf numFmtId="0" fontId="2" fillId="0" borderId="0" xfId="0" applyFont="1" applyFill="1" applyAlignment="1" applyProtection="1">
      <alignment horizontal="left"/>
    </xf>
    <xf numFmtId="0" fontId="3" fillId="0" borderId="0" xfId="0" applyFont="1" applyFill="1" applyBorder="1" applyAlignment="1" applyProtection="1">
      <alignment horizontal="center" vertical="top"/>
    </xf>
    <xf numFmtId="0" fontId="10" fillId="0" borderId="0" xfId="0" applyFont="1" applyFill="1" applyBorder="1" applyAlignment="1" applyProtection="1">
      <alignment horizontal="left" vertical="top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 applyProtection="1">
      <alignment vertical="center"/>
    </xf>
    <xf numFmtId="0" fontId="10" fillId="0" borderId="9" xfId="0" applyFont="1" applyFill="1" applyBorder="1" applyAlignment="1">
      <alignment vertical="center"/>
    </xf>
    <xf numFmtId="0" fontId="14" fillId="0" borderId="0" xfId="0" applyFont="1" applyFill="1" applyBorder="1" applyAlignment="1" applyProtection="1">
      <alignment vertical="center"/>
    </xf>
    <xf numFmtId="0" fontId="14" fillId="0" borderId="0" xfId="0" applyFont="1" applyFill="1" applyBorder="1" applyAlignment="1" applyProtection="1">
      <alignment horizontal="left" vertical="center"/>
    </xf>
    <xf numFmtId="0" fontId="15" fillId="0" borderId="0" xfId="0" applyFont="1" applyFill="1" applyAlignment="1" applyProtection="1">
      <alignment horizontal="left"/>
    </xf>
    <xf numFmtId="0" fontId="14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2" fontId="11" fillId="0" borderId="10" xfId="0" applyNumberFormat="1" applyFont="1" applyFill="1" applyBorder="1" applyAlignment="1" applyProtection="1">
      <alignment horizontal="center" vertical="center"/>
      <protection locked="0"/>
    </xf>
    <xf numFmtId="2" fontId="11" fillId="0" borderId="18" xfId="0" applyNumberFormat="1" applyFont="1" applyFill="1" applyBorder="1" applyAlignment="1" applyProtection="1">
      <alignment horizontal="center" vertical="center"/>
      <protection locked="0"/>
    </xf>
    <xf numFmtId="2" fontId="11" fillId="0" borderId="19" xfId="0" applyNumberFormat="1" applyFont="1" applyFill="1" applyBorder="1" applyAlignment="1" applyProtection="1">
      <alignment horizontal="center" vertical="center"/>
      <protection locked="0"/>
    </xf>
    <xf numFmtId="9" fontId="18" fillId="0" borderId="0" xfId="0" applyNumberFormat="1" applyFont="1" applyBorder="1" applyAlignment="1" applyProtection="1"/>
    <xf numFmtId="0" fontId="18" fillId="0" borderId="0" xfId="0" applyFont="1" applyAlignment="1" applyProtection="1">
      <alignment vertical="center"/>
    </xf>
    <xf numFmtId="0" fontId="1" fillId="0" borderId="0" xfId="0" applyFont="1" applyAlignment="1" applyProtection="1">
      <alignment vertical="center"/>
    </xf>
    <xf numFmtId="2" fontId="1" fillId="0" borderId="16" xfId="0" applyNumberFormat="1" applyFont="1" applyFill="1" applyBorder="1" applyAlignment="1" applyProtection="1">
      <alignment horizontal="left"/>
    </xf>
    <xf numFmtId="2" fontId="1" fillId="0" borderId="20" xfId="0" applyNumberFormat="1" applyFont="1" applyFill="1" applyBorder="1" applyAlignment="1" applyProtection="1">
      <alignment horizontal="left"/>
    </xf>
    <xf numFmtId="0" fontId="1" fillId="0" borderId="16" xfId="0" applyFont="1" applyFill="1" applyBorder="1" applyAlignment="1" applyProtection="1">
      <alignment horizontal="left"/>
    </xf>
    <xf numFmtId="0" fontId="1" fillId="0" borderId="0" xfId="0" applyFont="1" applyFill="1" applyBorder="1" applyAlignment="1" applyProtection="1">
      <alignment horizontal="left"/>
    </xf>
    <xf numFmtId="0" fontId="10" fillId="0" borderId="0" xfId="0" applyFont="1" applyFill="1" applyBorder="1" applyAlignment="1" applyProtection="1">
      <alignment horizontal="left"/>
    </xf>
    <xf numFmtId="0" fontId="1" fillId="0" borderId="0" xfId="0" applyFont="1" applyFill="1" applyAlignment="1" applyProtection="1">
      <alignment horizontal="left"/>
    </xf>
    <xf numFmtId="2" fontId="1" fillId="0" borderId="10" xfId="0" applyNumberFormat="1" applyFont="1" applyFill="1" applyBorder="1" applyAlignment="1" applyProtection="1">
      <alignment horizontal="center" vertical="center"/>
    </xf>
    <xf numFmtId="0" fontId="1" fillId="0" borderId="10" xfId="0" applyNumberFormat="1" applyFont="1" applyFill="1" applyBorder="1" applyAlignment="1" applyProtection="1">
      <alignment horizontal="center" vertical="center"/>
    </xf>
    <xf numFmtId="2" fontId="1" fillId="0" borderId="21" xfId="0" applyNumberFormat="1" applyFont="1" applyFill="1" applyBorder="1" applyAlignment="1" applyProtection="1">
      <alignment horizontal="center" vertical="center"/>
    </xf>
    <xf numFmtId="2" fontId="1" fillId="0" borderId="0" xfId="0" applyNumberFormat="1" applyFont="1" applyFill="1" applyBorder="1" applyAlignment="1" applyProtection="1">
      <alignment horizontal="left"/>
    </xf>
    <xf numFmtId="0" fontId="1" fillId="0" borderId="0" xfId="0" applyNumberFormat="1" applyFont="1" applyFill="1" applyBorder="1" applyAlignment="1" applyProtection="1">
      <alignment horizontal="left"/>
    </xf>
    <xf numFmtId="0" fontId="19" fillId="0" borderId="0" xfId="0" applyFont="1" applyFill="1" applyBorder="1" applyAlignment="1" applyProtection="1">
      <alignment vertical="center"/>
    </xf>
    <xf numFmtId="20" fontId="11" fillId="0" borderId="16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Border="1" applyAlignment="1" applyProtection="1">
      <alignment vertical="center"/>
    </xf>
    <xf numFmtId="0" fontId="1" fillId="0" borderId="0" xfId="0" applyFont="1" applyFill="1" applyBorder="1" applyAlignment="1" applyProtection="1">
      <alignment vertical="center"/>
    </xf>
    <xf numFmtId="0" fontId="18" fillId="0" borderId="0" xfId="0" applyFont="1" applyBorder="1" applyAlignment="1">
      <alignment horizontal="left"/>
    </xf>
    <xf numFmtId="0" fontId="1" fillId="0" borderId="0" xfId="0" applyFont="1" applyAlignment="1"/>
    <xf numFmtId="0" fontId="20" fillId="2" borderId="0" xfId="0" applyFont="1" applyFill="1" applyBorder="1" applyAlignment="1" applyProtection="1">
      <alignment horizontal="left" vertical="center"/>
    </xf>
    <xf numFmtId="0" fontId="10" fillId="0" borderId="11" xfId="0" applyFont="1" applyFill="1" applyBorder="1" applyAlignment="1" applyProtection="1">
      <alignment horizontal="left" vertical="center" wrapText="1"/>
    </xf>
    <xf numFmtId="49" fontId="2" fillId="0" borderId="0" xfId="0" applyNumberFormat="1" applyFont="1" applyFill="1" applyBorder="1" applyAlignment="1" applyProtection="1">
      <alignment horizontal="left" vertical="center"/>
      <protection locked="0"/>
    </xf>
    <xf numFmtId="0" fontId="10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vertical="top" wrapText="1"/>
    </xf>
    <xf numFmtId="0" fontId="1" fillId="0" borderId="0" xfId="0" applyNumberFormat="1" applyFont="1" applyFill="1" applyBorder="1" applyAlignment="1" applyProtection="1">
      <alignment horizontal="left" vertical="center"/>
    </xf>
    <xf numFmtId="0" fontId="2" fillId="2" borderId="0" xfId="0" applyFont="1" applyFill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center" vertical="center"/>
    </xf>
    <xf numFmtId="9" fontId="2" fillId="0" borderId="15" xfId="0" applyNumberFormat="1" applyFont="1" applyBorder="1" applyAlignment="1" applyProtection="1">
      <alignment vertical="center"/>
    </xf>
    <xf numFmtId="20" fontId="1" fillId="3" borderId="2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applyNumberFormat="1" applyFont="1" applyFill="1" applyBorder="1" applyAlignment="1" applyProtection="1">
      <alignment vertical="top" wrapText="1"/>
      <protection locked="0"/>
    </xf>
    <xf numFmtId="0" fontId="1" fillId="2" borderId="0" xfId="0" applyFont="1" applyFill="1" applyAlignment="1" applyProtection="1">
      <alignment horizontal="left"/>
    </xf>
    <xf numFmtId="20" fontId="1" fillId="0" borderId="16" xfId="0" applyNumberFormat="1" applyFont="1" applyFill="1" applyBorder="1" applyAlignment="1" applyProtection="1">
      <alignment horizontal="center" vertical="center"/>
      <protection locked="0"/>
    </xf>
    <xf numFmtId="49" fontId="1" fillId="3" borderId="13" xfId="0" applyNumberFormat="1" applyFont="1" applyFill="1" applyBorder="1" applyAlignment="1" applyProtection="1">
      <alignment vertical="top" wrapText="1"/>
      <protection locked="0"/>
    </xf>
    <xf numFmtId="20" fontId="1" fillId="0" borderId="17" xfId="0" applyNumberFormat="1" applyFont="1" applyFill="1" applyBorder="1" applyAlignment="1" applyProtection="1">
      <alignment horizontal="center" vertical="center"/>
      <protection locked="0"/>
    </xf>
    <xf numFmtId="49" fontId="1" fillId="3" borderId="14" xfId="0" applyNumberFormat="1" applyFont="1" applyFill="1" applyBorder="1" applyAlignment="1" applyProtection="1">
      <alignment vertical="top" wrapText="1"/>
      <protection locked="0"/>
    </xf>
    <xf numFmtId="20" fontId="1" fillId="3" borderId="3" xfId="0" applyNumberFormat="1" applyFont="1" applyFill="1" applyBorder="1" applyAlignment="1" applyProtection="1">
      <alignment horizontal="center" vertical="center"/>
      <protection locked="0"/>
    </xf>
    <xf numFmtId="49" fontId="1" fillId="3" borderId="12" xfId="0" quotePrefix="1" applyNumberFormat="1" applyFont="1" applyFill="1" applyBorder="1" applyAlignment="1" applyProtection="1">
      <alignment vertical="top" wrapText="1"/>
      <protection locked="0"/>
    </xf>
    <xf numFmtId="0" fontId="1" fillId="2" borderId="0" xfId="0" applyFont="1" applyFill="1" applyBorder="1" applyAlignment="1" applyProtection="1">
      <alignment horizontal="center" vertical="center"/>
    </xf>
    <xf numFmtId="0" fontId="1" fillId="0" borderId="0" xfId="0" applyFont="1" applyFill="1" applyBorder="1" applyAlignment="1" applyProtection="1">
      <alignment horizontal="center"/>
    </xf>
    <xf numFmtId="0" fontId="1" fillId="2" borderId="0" xfId="0" applyFont="1" applyFill="1" applyBorder="1" applyAlignment="1" applyProtection="1">
      <alignment horizontal="left"/>
    </xf>
    <xf numFmtId="9" fontId="1" fillId="0" borderId="0" xfId="0" applyNumberFormat="1" applyFont="1" applyBorder="1" applyAlignment="1" applyProtection="1">
      <alignment horizontal="center"/>
    </xf>
    <xf numFmtId="0" fontId="1" fillId="0" borderId="0" xfId="0" applyFont="1" applyBorder="1" applyAlignment="1" applyProtection="1">
      <alignment horizontal="left"/>
    </xf>
    <xf numFmtId="0" fontId="1" fillId="0" borderId="0" xfId="0" applyFont="1" applyAlignment="1" applyProtection="1">
      <alignment horizontal="left"/>
    </xf>
    <xf numFmtId="0" fontId="11" fillId="3" borderId="1" xfId="0" applyNumberFormat="1" applyFont="1" applyFill="1" applyBorder="1" applyAlignment="1" applyProtection="1">
      <alignment horizontal="center" vertical="center"/>
      <protection locked="0"/>
    </xf>
    <xf numFmtId="0" fontId="1" fillId="0" borderId="0" xfId="0" applyFont="1" applyAlignment="1">
      <alignment vertical="top"/>
    </xf>
    <xf numFmtId="9" fontId="1" fillId="0" borderId="0" xfId="0" applyNumberFormat="1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/>
    </xf>
    <xf numFmtId="0" fontId="1" fillId="0" borderId="0" xfId="0" applyFont="1" applyBorder="1" applyAlignment="1" applyProtection="1">
      <alignment horizontal="left" vertical="center"/>
    </xf>
    <xf numFmtId="0" fontId="1" fillId="0" borderId="0" xfId="0" applyFont="1" applyFill="1" applyBorder="1" applyAlignment="1" applyProtection="1">
      <alignment horizontal="left" vertical="center" wrapText="1"/>
    </xf>
    <xf numFmtId="0" fontId="1" fillId="0" borderId="0" xfId="0" applyFont="1" applyFill="1" applyBorder="1" applyAlignment="1" applyProtection="1">
      <alignment horizontal="left" wrapText="1"/>
    </xf>
    <xf numFmtId="0" fontId="1" fillId="0" borderId="0" xfId="0" applyFont="1" applyFill="1" applyAlignment="1" applyProtection="1">
      <alignment vertical="center"/>
    </xf>
    <xf numFmtId="0" fontId="1" fillId="0" borderId="0" xfId="0" applyFont="1" applyFill="1" applyAlignment="1" applyProtection="1">
      <alignment horizontal="left" vertical="center"/>
    </xf>
    <xf numFmtId="0" fontId="1" fillId="0" borderId="0" xfId="0" applyFont="1"/>
    <xf numFmtId="0" fontId="26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25" fillId="0" borderId="0" xfId="0" applyFont="1" applyAlignment="1">
      <alignment horizontal="left" vertical="center"/>
    </xf>
    <xf numFmtId="0" fontId="27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11" fillId="0" borderId="9" xfId="0" applyFont="1" applyBorder="1" applyAlignment="1" applyProtection="1">
      <alignment vertical="center"/>
    </xf>
    <xf numFmtId="0" fontId="20" fillId="2" borderId="0" xfId="0" applyFont="1" applyFill="1" applyBorder="1" applyAlignment="1" applyProtection="1">
      <alignment horizontal="left" vertical="center"/>
    </xf>
    <xf numFmtId="0" fontId="2" fillId="0" borderId="22" xfId="0" applyFont="1" applyFill="1" applyBorder="1" applyAlignment="1" applyProtection="1">
      <alignment vertical="top" wrapText="1"/>
    </xf>
    <xf numFmtId="20" fontId="11" fillId="0" borderId="17" xfId="0" applyNumberFormat="1" applyFont="1" applyFill="1" applyBorder="1" applyAlignment="1" applyProtection="1">
      <alignment horizontal="center" vertical="center"/>
      <protection locked="0"/>
    </xf>
    <xf numFmtId="0" fontId="10" fillId="0" borderId="0" xfId="0" applyFont="1" applyFill="1" applyBorder="1" applyAlignment="1" applyProtection="1">
      <alignment vertical="top" wrapText="1"/>
    </xf>
    <xf numFmtId="14" fontId="11" fillId="0" borderId="9" xfId="0" applyNumberFormat="1" applyFont="1" applyBorder="1" applyAlignment="1" applyProtection="1">
      <alignment vertical="center"/>
    </xf>
    <xf numFmtId="20" fontId="11" fillId="3" borderId="43" xfId="0" applyNumberFormat="1" applyFont="1" applyFill="1" applyBorder="1" applyAlignment="1" applyProtection="1">
      <alignment horizontal="center" vertical="center"/>
      <protection locked="0"/>
    </xf>
    <xf numFmtId="20" fontId="11" fillId="0" borderId="7" xfId="0" applyNumberFormat="1" applyFont="1" applyFill="1" applyBorder="1" applyAlignment="1" applyProtection="1">
      <alignment horizontal="center" vertical="center"/>
      <protection locked="0"/>
    </xf>
    <xf numFmtId="20" fontId="11" fillId="0" borderId="44" xfId="0" applyNumberFormat="1" applyFont="1" applyFill="1" applyBorder="1" applyAlignment="1" applyProtection="1">
      <alignment horizontal="center" vertical="center"/>
      <protection locked="0"/>
    </xf>
    <xf numFmtId="0" fontId="10" fillId="0" borderId="8" xfId="0" applyFont="1" applyFill="1" applyBorder="1" applyAlignment="1" applyProtection="1">
      <alignment vertical="center" wrapText="1"/>
    </xf>
    <xf numFmtId="0" fontId="1" fillId="0" borderId="0" xfId="0" quotePrefix="1" applyFont="1"/>
    <xf numFmtId="2" fontId="11" fillId="0" borderId="62" xfId="0" applyNumberFormat="1" applyFont="1" applyBorder="1" applyAlignment="1" applyProtection="1">
      <alignment horizontal="center" vertical="center"/>
    </xf>
    <xf numFmtId="2" fontId="11" fillId="0" borderId="63" xfId="0" applyNumberFormat="1" applyFont="1" applyBorder="1" applyAlignment="1" applyProtection="1">
      <alignment horizontal="center" vertical="center"/>
    </xf>
    <xf numFmtId="14" fontId="1" fillId="3" borderId="45" xfId="0" applyNumberFormat="1" applyFont="1" applyFill="1" applyBorder="1" applyAlignment="1" applyProtection="1">
      <alignment horizontal="center" vertical="center"/>
      <protection locked="0"/>
    </xf>
    <xf numFmtId="14" fontId="1" fillId="3" borderId="47" xfId="0" applyNumberFormat="1" applyFont="1" applyFill="1" applyBorder="1" applyAlignment="1" applyProtection="1">
      <alignment horizontal="center" vertical="center"/>
      <protection locked="0"/>
    </xf>
    <xf numFmtId="14" fontId="1" fillId="3" borderId="50" xfId="0" applyNumberFormat="1" applyFont="1" applyFill="1" applyBorder="1" applyAlignment="1" applyProtection="1">
      <alignment horizontal="center" vertical="center"/>
      <protection locked="0"/>
    </xf>
    <xf numFmtId="14" fontId="2" fillId="4" borderId="33" xfId="0" applyNumberFormat="1" applyFont="1" applyFill="1" applyBorder="1" applyAlignment="1" applyProtection="1">
      <alignment horizontal="left" vertical="center" wrapText="1"/>
      <protection locked="0"/>
    </xf>
    <xf numFmtId="0" fontId="2" fillId="4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4" xfId="0" applyNumberFormat="1" applyFont="1" applyFill="1" applyBorder="1" applyAlignment="1" applyProtection="1">
      <alignment horizontal="left" vertical="center" wrapText="1"/>
      <protection locked="0"/>
    </xf>
    <xf numFmtId="14" fontId="11" fillId="3" borderId="2" xfId="0" applyNumberFormat="1" applyFont="1" applyFill="1" applyBorder="1" applyAlignment="1" applyProtection="1">
      <alignment horizontal="center" vertical="center" textRotation="90"/>
      <protection locked="0"/>
    </xf>
    <xf numFmtId="14" fontId="11" fillId="3" borderId="48" xfId="0" applyNumberFormat="1" applyFont="1" applyFill="1" applyBorder="1" applyAlignment="1" applyProtection="1">
      <alignment horizontal="center" vertical="center" textRotation="90"/>
      <protection locked="0"/>
    </xf>
    <xf numFmtId="14" fontId="11" fillId="3" borderId="51" xfId="0" applyNumberFormat="1" applyFont="1" applyFill="1" applyBorder="1" applyAlignment="1" applyProtection="1">
      <alignment horizontal="center" vertical="center" textRotation="90"/>
      <protection locked="0"/>
    </xf>
    <xf numFmtId="165" fontId="11" fillId="2" borderId="46" xfId="0" applyNumberFormat="1" applyFont="1" applyFill="1" applyBorder="1" applyAlignment="1" applyProtection="1">
      <alignment horizontal="center" vertical="center" textRotation="90"/>
    </xf>
    <xf numFmtId="165" fontId="11" fillId="2" borderId="49" xfId="0" applyNumberFormat="1" applyFont="1" applyFill="1" applyBorder="1" applyAlignment="1" applyProtection="1">
      <alignment horizontal="center" vertical="center" textRotation="90"/>
    </xf>
    <xf numFmtId="165" fontId="11" fillId="2" borderId="52" xfId="0" applyNumberFormat="1" applyFont="1" applyFill="1" applyBorder="1" applyAlignment="1" applyProtection="1">
      <alignment horizontal="center" vertical="center" textRotation="90"/>
    </xf>
    <xf numFmtId="14" fontId="11" fillId="2" borderId="2" xfId="0" applyNumberFormat="1" applyFont="1" applyFill="1" applyBorder="1" applyAlignment="1" applyProtection="1">
      <alignment horizontal="center" vertical="center" textRotation="90"/>
    </xf>
    <xf numFmtId="0" fontId="11" fillId="2" borderId="48" xfId="0" applyFont="1" applyFill="1" applyBorder="1" applyAlignment="1" applyProtection="1">
      <alignment horizontal="center" vertical="center" textRotation="90"/>
    </xf>
    <xf numFmtId="0" fontId="11" fillId="2" borderId="51" xfId="0" applyFont="1" applyFill="1" applyBorder="1" applyAlignment="1" applyProtection="1">
      <alignment horizontal="center" vertical="center" textRotation="90"/>
    </xf>
    <xf numFmtId="2" fontId="11" fillId="0" borderId="15" xfId="0" applyNumberFormat="1" applyFont="1" applyBorder="1" applyAlignment="1" applyProtection="1">
      <alignment horizontal="center" vertical="top"/>
    </xf>
    <xf numFmtId="2" fontId="11" fillId="0" borderId="30" xfId="0" applyNumberFormat="1" applyFont="1" applyBorder="1" applyAlignment="1" applyProtection="1">
      <alignment horizontal="center" vertical="top"/>
    </xf>
    <xf numFmtId="0" fontId="8" fillId="2" borderId="0" xfId="0" applyFont="1" applyFill="1" applyBorder="1" applyAlignment="1" applyProtection="1">
      <alignment horizontal="left" vertical="top" wrapText="1"/>
    </xf>
    <xf numFmtId="0" fontId="8" fillId="0" borderId="0" xfId="0" applyFont="1" applyAlignment="1">
      <alignment horizontal="left" vertical="top"/>
    </xf>
    <xf numFmtId="0" fontId="8" fillId="0" borderId="0" xfId="0" applyFont="1" applyAlignment="1"/>
    <xf numFmtId="0" fontId="10" fillId="0" borderId="57" xfId="0" quotePrefix="1" applyFont="1" applyBorder="1" applyAlignment="1" applyProtection="1">
      <alignment horizontal="center" vertical="center" wrapText="1"/>
    </xf>
    <xf numFmtId="0" fontId="10" fillId="0" borderId="16" xfId="0" quotePrefix="1" applyFont="1" applyBorder="1" applyAlignment="1" applyProtection="1">
      <alignment horizontal="center" vertical="center" wrapText="1"/>
    </xf>
    <xf numFmtId="0" fontId="10" fillId="0" borderId="16" xfId="0" applyFont="1" applyBorder="1" applyAlignment="1" applyProtection="1">
      <alignment horizontal="center" vertical="center" wrapText="1"/>
    </xf>
    <xf numFmtId="49" fontId="1" fillId="3" borderId="24" xfId="0" applyNumberFormat="1" applyFont="1" applyFill="1" applyBorder="1" applyAlignment="1" applyProtection="1">
      <alignment horizontal="left" vertical="top" wrapText="1"/>
      <protection locked="0"/>
    </xf>
    <xf numFmtId="49" fontId="1" fillId="3" borderId="25" xfId="0" applyNumberFormat="1" applyFont="1" applyFill="1" applyBorder="1" applyAlignment="1" applyProtection="1">
      <alignment horizontal="left" vertical="top" wrapText="1"/>
      <protection locked="0"/>
    </xf>
    <xf numFmtId="49" fontId="1" fillId="3" borderId="26" xfId="0" applyNumberFormat="1" applyFont="1" applyFill="1" applyBorder="1" applyAlignment="1" applyProtection="1">
      <alignment horizontal="left" vertical="top" wrapText="1"/>
      <protection locked="0"/>
    </xf>
    <xf numFmtId="49" fontId="1" fillId="3" borderId="27" xfId="0" applyNumberFormat="1" applyFont="1" applyFill="1" applyBorder="1" applyAlignment="1" applyProtection="1">
      <alignment horizontal="left" vertical="top" wrapText="1"/>
      <protection locked="0"/>
    </xf>
    <xf numFmtId="49" fontId="1" fillId="3" borderId="0" xfId="0" applyNumberFormat="1" applyFont="1" applyFill="1" applyBorder="1" applyAlignment="1" applyProtection="1">
      <alignment horizontal="left" vertical="top" wrapText="1"/>
      <protection locked="0"/>
    </xf>
    <xf numFmtId="49" fontId="1" fillId="3" borderId="28" xfId="0" applyNumberFormat="1" applyFont="1" applyFill="1" applyBorder="1" applyAlignment="1" applyProtection="1">
      <alignment horizontal="left" vertical="top" wrapText="1"/>
      <protection locked="0"/>
    </xf>
    <xf numFmtId="49" fontId="1" fillId="3" borderId="29" xfId="0" applyNumberFormat="1" applyFont="1" applyFill="1" applyBorder="1" applyAlignment="1" applyProtection="1">
      <alignment horizontal="left" vertical="top" wrapText="1"/>
      <protection locked="0"/>
    </xf>
    <xf numFmtId="49" fontId="1" fillId="3" borderId="15" xfId="0" applyNumberFormat="1" applyFont="1" applyFill="1" applyBorder="1" applyAlignment="1" applyProtection="1">
      <alignment horizontal="left" vertical="top" wrapText="1"/>
      <protection locked="0"/>
    </xf>
    <xf numFmtId="49" fontId="1" fillId="3" borderId="30" xfId="0" applyNumberFormat="1" applyFont="1" applyFill="1" applyBorder="1" applyAlignment="1" applyProtection="1">
      <alignment horizontal="left" vertical="top" wrapText="1"/>
      <protection locked="0"/>
    </xf>
    <xf numFmtId="0" fontId="10" fillId="0" borderId="20" xfId="0" applyFont="1" applyBorder="1" applyAlignment="1" applyProtection="1">
      <alignment horizontal="center" vertical="center" wrapText="1"/>
    </xf>
    <xf numFmtId="0" fontId="10" fillId="0" borderId="53" xfId="0" applyFont="1" applyBorder="1" applyAlignment="1" applyProtection="1">
      <alignment horizontal="center" vertical="center" wrapText="1"/>
    </xf>
    <xf numFmtId="0" fontId="10" fillId="0" borderId="7" xfId="0" applyFont="1" applyBorder="1" applyAlignment="1" applyProtection="1">
      <alignment horizontal="center" vertical="center" wrapText="1"/>
    </xf>
    <xf numFmtId="2" fontId="1" fillId="0" borderId="60" xfId="1" applyNumberFormat="1" applyFont="1" applyBorder="1" applyAlignment="1" applyProtection="1">
      <alignment horizontal="center" vertical="center"/>
    </xf>
    <xf numFmtId="2" fontId="1" fillId="0" borderId="61" xfId="1" applyNumberFormat="1" applyFont="1" applyBorder="1" applyAlignment="1" applyProtection="1">
      <alignment horizontal="center" vertical="center"/>
    </xf>
    <xf numFmtId="2" fontId="1" fillId="0" borderId="44" xfId="1" applyNumberFormat="1" applyFont="1" applyBorder="1" applyAlignment="1" applyProtection="1">
      <alignment horizontal="center" vertical="center"/>
    </xf>
    <xf numFmtId="0" fontId="11" fillId="2" borderId="54" xfId="0" applyFont="1" applyFill="1" applyBorder="1" applyAlignment="1" applyProtection="1">
      <alignment horizontal="center" vertical="center"/>
    </xf>
    <xf numFmtId="0" fontId="11" fillId="2" borderId="55" xfId="0" applyFont="1" applyFill="1" applyBorder="1" applyAlignment="1" applyProtection="1">
      <alignment horizontal="center" vertical="center"/>
    </xf>
    <xf numFmtId="0" fontId="11" fillId="2" borderId="56" xfId="0" applyFont="1" applyFill="1" applyBorder="1" applyAlignment="1" applyProtection="1">
      <alignment horizontal="center" vertical="center"/>
    </xf>
    <xf numFmtId="2" fontId="11" fillId="0" borderId="8" xfId="0" applyNumberFormat="1" applyFont="1" applyBorder="1" applyAlignment="1" applyProtection="1">
      <alignment horizontal="right" vertical="top"/>
    </xf>
    <xf numFmtId="2" fontId="11" fillId="0" borderId="22" xfId="0" applyNumberFormat="1" applyFont="1" applyBorder="1" applyAlignment="1" applyProtection="1">
      <alignment horizontal="right" vertical="top"/>
    </xf>
    <xf numFmtId="0" fontId="10" fillId="0" borderId="31" xfId="0" applyFont="1" applyFill="1" applyBorder="1" applyAlignment="1" applyProtection="1">
      <alignment horizontal="left" vertical="center" wrapText="1"/>
    </xf>
    <xf numFmtId="0" fontId="10" fillId="0" borderId="32" xfId="0" applyFont="1" applyFill="1" applyBorder="1" applyAlignment="1" applyProtection="1">
      <alignment horizontal="left" vertical="center" wrapText="1"/>
    </xf>
    <xf numFmtId="0" fontId="1" fillId="0" borderId="0" xfId="0" applyFont="1" applyBorder="1" applyAlignment="1" applyProtection="1">
      <alignment horizontal="left" vertical="center" wrapText="1"/>
    </xf>
    <xf numFmtId="2" fontId="1" fillId="0" borderId="17" xfId="1" applyNumberFormat="1" applyFont="1" applyBorder="1" applyAlignment="1" applyProtection="1">
      <alignment horizontal="center" vertical="center"/>
    </xf>
    <xf numFmtId="0" fontId="1" fillId="0" borderId="17" xfId="1" applyNumberFormat="1" applyFont="1" applyBorder="1" applyAlignment="1" applyProtection="1">
      <alignment horizontal="center" vertical="center"/>
    </xf>
    <xf numFmtId="2" fontId="1" fillId="0" borderId="59" xfId="1" applyNumberFormat="1" applyFont="1" applyBorder="1" applyAlignment="1" applyProtection="1">
      <alignment horizontal="center" vertical="center"/>
    </xf>
    <xf numFmtId="0" fontId="1" fillId="3" borderId="17" xfId="1" applyNumberFormat="1" applyFont="1" applyFill="1" applyBorder="1" applyAlignment="1" applyProtection="1">
      <alignment horizontal="center" vertical="center"/>
      <protection locked="0"/>
    </xf>
    <xf numFmtId="0" fontId="1" fillId="3" borderId="19" xfId="1" applyNumberFormat="1" applyFont="1" applyFill="1" applyBorder="1" applyAlignment="1" applyProtection="1">
      <alignment horizontal="center" vertical="center"/>
      <protection locked="0"/>
    </xf>
    <xf numFmtId="0" fontId="1" fillId="2" borderId="0" xfId="0" applyFont="1" applyFill="1" applyBorder="1" applyAlignment="1" applyProtection="1">
      <alignment horizontal="left" vertical="center"/>
    </xf>
    <xf numFmtId="0" fontId="20" fillId="2" borderId="0" xfId="0" applyFont="1" applyFill="1" applyBorder="1" applyAlignment="1" applyProtection="1">
      <alignment horizontal="left" vertical="center"/>
    </xf>
    <xf numFmtId="0" fontId="18" fillId="0" borderId="0" xfId="0" applyFont="1" applyBorder="1" applyAlignment="1">
      <alignment horizontal="left"/>
    </xf>
    <xf numFmtId="0" fontId="1" fillId="0" borderId="0" xfId="0" applyFont="1" applyAlignment="1"/>
    <xf numFmtId="0" fontId="9" fillId="2" borderId="0" xfId="0" applyFont="1" applyFill="1" applyBorder="1" applyAlignment="1" applyProtection="1">
      <alignment horizontal="left" vertical="top" wrapText="1"/>
    </xf>
    <xf numFmtId="0" fontId="1" fillId="0" borderId="0" xfId="0" applyFont="1" applyBorder="1" applyAlignment="1" applyProtection="1">
      <alignment horizontal="right" vertical="center"/>
    </xf>
    <xf numFmtId="0" fontId="1" fillId="0" borderId="0" xfId="0" applyFont="1" applyBorder="1" applyAlignment="1">
      <alignment horizontal="right" vertical="center"/>
    </xf>
    <xf numFmtId="0" fontId="18" fillId="2" borderId="0" xfId="0" applyFont="1" applyFill="1" applyBorder="1" applyAlignment="1" applyProtection="1">
      <alignment horizontal="left" vertical="center"/>
    </xf>
    <xf numFmtId="0" fontId="10" fillId="0" borderId="13" xfId="0" applyFont="1" applyFill="1" applyBorder="1" applyAlignment="1" applyProtection="1">
      <alignment horizontal="left" vertical="center" wrapText="1"/>
    </xf>
    <xf numFmtId="0" fontId="2" fillId="0" borderId="0" xfId="0" applyFont="1" applyFill="1" applyBorder="1" applyAlignment="1" applyProtection="1">
      <alignment horizontal="left" vertical="center" wrapText="1"/>
    </xf>
    <xf numFmtId="0" fontId="10" fillId="0" borderId="0" xfId="0" applyFont="1" applyFill="1" applyBorder="1" applyAlignment="1" applyProtection="1">
      <alignment horizontal="left" vertical="center" wrapText="1"/>
    </xf>
    <xf numFmtId="9" fontId="2" fillId="0" borderId="15" xfId="0" applyNumberFormat="1" applyFont="1" applyBorder="1" applyAlignment="1" applyProtection="1">
      <alignment horizontal="left" vertical="center"/>
    </xf>
    <xf numFmtId="0" fontId="10" fillId="0" borderId="35" xfId="0" applyFont="1" applyFill="1" applyBorder="1" applyAlignment="1" applyProtection="1">
      <alignment horizontal="left" vertical="center" wrapText="1"/>
    </xf>
    <xf numFmtId="0" fontId="10" fillId="0" borderId="36" xfId="0" applyFont="1" applyFill="1" applyBorder="1" applyAlignment="1" applyProtection="1">
      <alignment horizontal="left" vertical="center" wrapText="1"/>
    </xf>
    <xf numFmtId="0" fontId="10" fillId="0" borderId="34" xfId="0" applyFont="1" applyFill="1" applyBorder="1" applyAlignment="1" applyProtection="1">
      <alignment horizontal="left" vertical="center" wrapText="1"/>
    </xf>
    <xf numFmtId="17" fontId="10" fillId="0" borderId="22" xfId="0" applyNumberFormat="1" applyFont="1" applyFill="1" applyBorder="1" applyAlignment="1" applyProtection="1">
      <alignment horizontal="center" vertical="center"/>
    </xf>
    <xf numFmtId="0" fontId="10" fillId="0" borderId="23" xfId="0" applyNumberFormat="1" applyFont="1" applyFill="1" applyBorder="1" applyAlignment="1" applyProtection="1">
      <alignment horizontal="center" vertical="center"/>
    </xf>
    <xf numFmtId="0" fontId="1" fillId="0" borderId="0" xfId="0" applyNumberFormat="1" applyFont="1" applyFill="1" applyBorder="1" applyAlignment="1" applyProtection="1">
      <alignment horizontal="left" vertical="center"/>
    </xf>
    <xf numFmtId="0" fontId="10" fillId="0" borderId="37" xfId="0" applyFont="1" applyFill="1" applyBorder="1" applyAlignment="1" applyProtection="1">
      <alignment horizontal="left" vertical="center" wrapText="1"/>
    </xf>
    <xf numFmtId="0" fontId="1" fillId="2" borderId="0" xfId="0" applyFont="1" applyFill="1" applyAlignment="1" applyProtection="1">
      <alignment horizontal="center" textRotation="90" wrapText="1"/>
    </xf>
    <xf numFmtId="0" fontId="1" fillId="2" borderId="15" xfId="0" applyFont="1" applyFill="1" applyBorder="1" applyAlignment="1" applyProtection="1">
      <alignment horizontal="center" textRotation="90" wrapText="1"/>
    </xf>
    <xf numFmtId="0" fontId="10" fillId="0" borderId="39" xfId="0" applyFont="1" applyFill="1" applyBorder="1" applyAlignment="1" applyProtection="1">
      <alignment horizontal="left" vertical="center" wrapText="1"/>
    </xf>
    <xf numFmtId="0" fontId="10" fillId="0" borderId="33" xfId="0" applyFont="1" applyFill="1" applyBorder="1" applyAlignment="1" applyProtection="1">
      <alignment horizontal="left" vertical="center" wrapText="1"/>
    </xf>
    <xf numFmtId="14" fontId="2" fillId="4" borderId="40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2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8" xfId="0" applyNumberFormat="1" applyFont="1" applyFill="1" applyBorder="1" applyAlignment="1" applyProtection="1">
      <alignment horizontal="left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</xf>
    <xf numFmtId="0" fontId="10" fillId="0" borderId="5" xfId="0" applyFont="1" applyBorder="1" applyAlignment="1" applyProtection="1">
      <alignment horizontal="center" vertical="center" wrapText="1"/>
    </xf>
    <xf numFmtId="0" fontId="10" fillId="0" borderId="6" xfId="0" applyFont="1" applyBorder="1" applyAlignment="1" applyProtection="1">
      <alignment horizontal="center" vertical="center" wrapText="1"/>
    </xf>
    <xf numFmtId="49" fontId="2" fillId="3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38" xfId="0" applyNumberFormat="1" applyFont="1" applyFill="1" applyBorder="1" applyAlignment="1" applyProtection="1">
      <alignment horizontal="left" vertical="center" wrapText="1"/>
      <protection locked="0"/>
    </xf>
    <xf numFmtId="14" fontId="2" fillId="4" borderId="36" xfId="0" applyNumberFormat="1" applyFont="1" applyFill="1" applyBorder="1" applyAlignment="1" applyProtection="1">
      <alignment horizontal="left" vertical="center" wrapText="1"/>
      <protection locked="0"/>
    </xf>
    <xf numFmtId="14" fontId="2" fillId="4" borderId="42" xfId="0" applyNumberFormat="1" applyFont="1" applyFill="1" applyBorder="1" applyAlignment="1" applyProtection="1">
      <alignment horizontal="left" vertical="center" wrapText="1"/>
      <protection locked="0"/>
    </xf>
    <xf numFmtId="14" fontId="2" fillId="4" borderId="32" xfId="0" applyNumberFormat="1" applyFont="1" applyFill="1" applyBorder="1" applyAlignment="1" applyProtection="1">
      <alignment horizontal="left" vertical="center" wrapText="1"/>
      <protection locked="0"/>
    </xf>
    <xf numFmtId="2" fontId="10" fillId="0" borderId="20" xfId="0" applyNumberFormat="1" applyFont="1" applyBorder="1" applyAlignment="1" applyProtection="1">
      <alignment horizontal="center" vertical="center" wrapText="1"/>
    </xf>
    <xf numFmtId="2" fontId="10" fillId="0" borderId="58" xfId="0" applyNumberFormat="1" applyFont="1" applyBorder="1" applyAlignment="1" applyProtection="1">
      <alignment horizontal="center" vertical="center" wrapText="1"/>
    </xf>
    <xf numFmtId="49" fontId="2" fillId="3" borderId="34" xfId="0" applyNumberFormat="1" applyFont="1" applyFill="1" applyBorder="1" applyAlignment="1" applyProtection="1">
      <alignment horizontal="left" vertical="center" wrapText="1"/>
      <protection locked="0"/>
    </xf>
    <xf numFmtId="49" fontId="2" fillId="3" borderId="41" xfId="0" applyNumberFormat="1" applyFont="1" applyFill="1" applyBorder="1" applyAlignment="1" applyProtection="1">
      <alignment horizontal="left" vertical="center" wrapText="1"/>
      <protection locked="0"/>
    </xf>
    <xf numFmtId="0" fontId="2" fillId="0" borderId="34" xfId="0" applyNumberFormat="1" applyFont="1" applyFill="1" applyBorder="1" applyAlignment="1" applyProtection="1">
      <alignment horizontal="left" vertical="center" wrapText="1"/>
      <protection locked="0"/>
    </xf>
    <xf numFmtId="0" fontId="2" fillId="0" borderId="41" xfId="0" applyNumberFormat="1" applyFont="1" applyFill="1" applyBorder="1" applyAlignment="1" applyProtection="1">
      <alignment horizontal="left" vertical="center" wrapText="1"/>
      <protection locked="0"/>
    </xf>
    <xf numFmtId="0" fontId="2" fillId="4" borderId="34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36" xfId="0" applyNumberFormat="1" applyFont="1" applyFill="1" applyBorder="1" applyAlignment="1" applyProtection="1">
      <alignment horizontal="left" vertical="center" wrapText="1"/>
      <protection locked="0"/>
    </xf>
    <xf numFmtId="49" fontId="1" fillId="4" borderId="42" xfId="0" applyNumberFormat="1" applyFont="1" applyFill="1" applyBorder="1" applyAlignment="1" applyProtection="1">
      <alignment horizontal="left" vertical="center" wrapText="1"/>
      <protection locked="0"/>
    </xf>
    <xf numFmtId="14" fontId="2" fillId="4" borderId="32" xfId="0" applyNumberFormat="1" applyFont="1" applyFill="1" applyBorder="1" applyAlignment="1" applyProtection="1">
      <alignment vertical="center" wrapText="1"/>
      <protection locked="0"/>
    </xf>
    <xf numFmtId="14" fontId="2" fillId="4" borderId="38" xfId="0" applyNumberFormat="1" applyFont="1" applyFill="1" applyBorder="1" applyAlignment="1" applyProtection="1">
      <alignment vertical="center" wrapText="1"/>
      <protection locked="0"/>
    </xf>
    <xf numFmtId="49" fontId="2" fillId="4" borderId="32" xfId="0" applyNumberFormat="1" applyFont="1" applyFill="1" applyBorder="1" applyAlignment="1" applyProtection="1">
      <alignment horizontal="left" vertical="center" wrapText="1"/>
      <protection locked="0"/>
    </xf>
    <xf numFmtId="49" fontId="2" fillId="4" borderId="38" xfId="0" applyNumberFormat="1" applyFont="1" applyFill="1" applyBorder="1" applyAlignment="1" applyProtection="1">
      <alignment horizontal="left" vertical="center" wrapText="1"/>
      <protection locked="0"/>
    </xf>
    <xf numFmtId="0" fontId="26" fillId="0" borderId="16" xfId="0" applyFont="1" applyFill="1" applyBorder="1" applyAlignment="1" applyProtection="1">
      <alignment horizontal="center" vertical="center" wrapText="1"/>
    </xf>
    <xf numFmtId="0" fontId="25" fillId="0" borderId="16" xfId="0" applyFont="1" applyFill="1" applyBorder="1" applyAlignment="1" applyProtection="1">
      <alignment horizontal="center" vertical="center" wrapText="1"/>
    </xf>
    <xf numFmtId="0" fontId="22" fillId="0" borderId="16" xfId="0" applyFont="1" applyFill="1" applyBorder="1" applyAlignment="1" applyProtection="1">
      <alignment horizontal="center" vertical="center" wrapText="1"/>
    </xf>
    <xf numFmtId="0" fontId="23" fillId="0" borderId="16" xfId="0" applyFont="1" applyFill="1" applyBorder="1" applyAlignment="1" applyProtection="1">
      <alignment horizontal="center" vertical="center" wrapText="1"/>
    </xf>
    <xf numFmtId="0" fontId="22" fillId="0" borderId="0" xfId="0" applyFont="1" applyAlignment="1">
      <alignment horizontal="center" vertical="center"/>
    </xf>
  </cellXfs>
  <cellStyles count="2">
    <cellStyle name="Euro" xfId="1" xr:uid="{00000000-0005-0000-0000-000000000000}"/>
    <cellStyle name="Standard" xfId="0" builtinId="0"/>
  </cellStyles>
  <dxfs count="3"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color theme="1"/>
      </font>
      <fill>
        <patternFill>
          <bgColor rgb="FFFF00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10" Type="http://schemas.openxmlformats.org/officeDocument/2006/relationships/customXml" Target="../customXml/item4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411480</xdr:colOff>
      <xdr:row>0</xdr:row>
      <xdr:rowOff>76200</xdr:rowOff>
    </xdr:from>
    <xdr:to>
      <xdr:col>20</xdr:col>
      <xdr:colOff>38099</xdr:colOff>
      <xdr:row>1</xdr:row>
      <xdr:rowOff>297180</xdr:rowOff>
    </xdr:to>
    <xdr:pic>
      <xdr:nvPicPr>
        <xdr:cNvPr id="3" name="Grafik 2">
          <a:extLst>
            <a:ext uri="{FF2B5EF4-FFF2-40B4-BE49-F238E27FC236}">
              <a16:creationId xmlns:a16="http://schemas.microsoft.com/office/drawing/2014/main" id="{2FAB1828-04DB-4C94-B17B-919CF3EAB0E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21144" b="21115"/>
        <a:stretch/>
      </xdr:blipFill>
      <xdr:spPr>
        <a:xfrm>
          <a:off x="7444740" y="76200"/>
          <a:ext cx="1485899" cy="5410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26</xdr:row>
      <xdr:rowOff>0</xdr:rowOff>
    </xdr:from>
    <xdr:to>
      <xdr:col>13</xdr:col>
      <xdr:colOff>748443</xdr:colOff>
      <xdr:row>33</xdr:row>
      <xdr:rowOff>0</xdr:rowOff>
    </xdr:to>
    <xdr:pic>
      <xdr:nvPicPr>
        <xdr:cNvPr id="4" name="Grafik 3">
          <a:extLst>
            <a:ext uri="{FF2B5EF4-FFF2-40B4-BE49-F238E27FC236}">
              <a16:creationId xmlns:a16="http://schemas.microsoft.com/office/drawing/2014/main" id="{FADFA8C8-3F6C-451E-8E38-5E043110804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4530587"/>
          <a:ext cx="10820095" cy="1159565"/>
        </a:xfrm>
        <a:prstGeom prst="rect">
          <a:avLst/>
        </a:prstGeom>
      </xdr:spPr>
    </xdr:pic>
    <xdr:clientData/>
  </xdr:twoCellAnchor>
  <xdr:twoCellAnchor editAs="oneCell">
    <xdr:from>
      <xdr:col>0</xdr:col>
      <xdr:colOff>14496</xdr:colOff>
      <xdr:row>38</xdr:row>
      <xdr:rowOff>46797</xdr:rowOff>
    </xdr:from>
    <xdr:to>
      <xdr:col>4</xdr:col>
      <xdr:colOff>571500</xdr:colOff>
      <xdr:row>45</xdr:row>
      <xdr:rowOff>124524</xdr:rowOff>
    </xdr:to>
    <xdr:pic>
      <xdr:nvPicPr>
        <xdr:cNvPr id="5" name="Grafik 4">
          <a:extLst>
            <a:ext uri="{FF2B5EF4-FFF2-40B4-BE49-F238E27FC236}">
              <a16:creationId xmlns:a16="http://schemas.microsoft.com/office/drawing/2014/main" id="{69BA0076-52FF-46B4-A5CA-D9C37AB57DB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4496" y="6590058"/>
          <a:ext cx="3696113" cy="1237292"/>
        </a:xfrm>
        <a:prstGeom prst="rect">
          <a:avLst/>
        </a:prstGeom>
      </xdr:spPr>
    </xdr:pic>
    <xdr:clientData/>
  </xdr:twoCellAnchor>
  <xdr:twoCellAnchor editAs="oneCell">
    <xdr:from>
      <xdr:col>0</xdr:col>
      <xdr:colOff>16566</xdr:colOff>
      <xdr:row>10</xdr:row>
      <xdr:rowOff>115955</xdr:rowOff>
    </xdr:from>
    <xdr:to>
      <xdr:col>2</xdr:col>
      <xdr:colOff>745565</xdr:colOff>
      <xdr:row>23</xdr:row>
      <xdr:rowOff>165650</xdr:rowOff>
    </xdr:to>
    <xdr:pic>
      <xdr:nvPicPr>
        <xdr:cNvPr id="8" name="Grafik 7">
          <a:extLst>
            <a:ext uri="{FF2B5EF4-FFF2-40B4-BE49-F238E27FC236}">
              <a16:creationId xmlns:a16="http://schemas.microsoft.com/office/drawing/2014/main" id="{B20F7623-4B82-42DB-BA4B-BD5996BC5F0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6566" y="1971259"/>
          <a:ext cx="2269564" cy="2045804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1">
    <pageSetUpPr fitToPage="1"/>
  </sheetPr>
  <dimension ref="A1:DC175"/>
  <sheetViews>
    <sheetView showGridLines="0" showZeros="0" tabSelected="1" zoomScaleNormal="100" zoomScaleSheetLayoutView="115" workbookViewId="0">
      <selection activeCell="B6" sqref="B6:E6"/>
    </sheetView>
  </sheetViews>
  <sheetFormatPr baseColWidth="10" defaultColWidth="11.42578125" defaultRowHeight="12.75" x14ac:dyDescent="0.2"/>
  <cols>
    <col min="1" max="1" width="4.7109375" style="95" customWidth="1"/>
    <col min="2" max="3" width="4.7109375" style="22" customWidth="1"/>
    <col min="4" max="6" width="7.7109375" style="23" customWidth="1"/>
    <col min="7" max="7" width="7.7109375" style="24" customWidth="1"/>
    <col min="8" max="8" width="6.28515625" style="25" customWidth="1"/>
    <col min="9" max="9" width="7.28515625" style="22" customWidth="1"/>
    <col min="10" max="11" width="6.7109375" style="22" customWidth="1"/>
    <col min="12" max="12" width="5.5703125" style="22" customWidth="1"/>
    <col min="13" max="13" width="5" style="26" customWidth="1"/>
    <col min="14" max="14" width="3.140625" style="26" customWidth="1"/>
    <col min="15" max="21" width="6.7109375" style="22" customWidth="1"/>
    <col min="22" max="22" width="3" style="95" hidden="1" customWidth="1"/>
    <col min="23" max="23" width="24.28515625" style="95" hidden="1" customWidth="1"/>
    <col min="24" max="24" width="24.7109375" style="60" hidden="1" customWidth="1"/>
    <col min="25" max="25" width="59.7109375" style="60" hidden="1" customWidth="1"/>
    <col min="26" max="26" width="8.7109375" style="60" hidden="1" customWidth="1"/>
    <col min="27" max="27" width="44.5703125" style="60" hidden="1" customWidth="1"/>
    <col min="28" max="29" width="7.7109375" style="60" hidden="1" customWidth="1"/>
    <col min="30" max="30" width="78.7109375" style="60" hidden="1" customWidth="1"/>
    <col min="31" max="31" width="17.5703125" style="60" hidden="1" customWidth="1"/>
    <col min="32" max="34" width="11.42578125" style="60"/>
    <col min="35" max="107" width="11.42578125" style="21"/>
    <col min="108" max="16384" width="11.42578125" style="22"/>
  </cols>
  <sheetData>
    <row r="1" spans="1:34" s="1" customFormat="1" ht="25.15" customHeight="1" x14ac:dyDescent="0.2">
      <c r="A1" s="222" t="s">
        <v>97</v>
      </c>
      <c r="B1" s="223"/>
      <c r="C1" s="223"/>
      <c r="D1" s="223"/>
      <c r="E1" s="224" t="s">
        <v>95</v>
      </c>
      <c r="F1" s="224"/>
      <c r="G1" s="224"/>
      <c r="H1" s="224"/>
      <c r="I1" s="224"/>
      <c r="J1" s="224"/>
      <c r="K1" s="224"/>
      <c r="L1" s="224"/>
      <c r="M1" s="224"/>
      <c r="N1" s="224"/>
      <c r="O1" s="224"/>
      <c r="P1" s="224"/>
      <c r="Q1" s="225"/>
      <c r="R1" s="225"/>
      <c r="S1" s="225"/>
      <c r="T1" s="225"/>
      <c r="U1" s="225"/>
      <c r="AB1" s="58"/>
      <c r="AC1" s="58"/>
      <c r="AD1" s="58"/>
      <c r="AE1" s="58"/>
      <c r="AF1" s="58"/>
      <c r="AG1" s="58"/>
      <c r="AH1" s="58"/>
    </row>
    <row r="2" spans="1:34" s="1" customFormat="1" ht="25.15" customHeight="1" x14ac:dyDescent="0.2">
      <c r="A2" s="223" t="s">
        <v>119</v>
      </c>
      <c r="B2" s="223"/>
      <c r="C2" s="223"/>
      <c r="D2" s="223"/>
      <c r="E2" s="224"/>
      <c r="F2" s="224"/>
      <c r="G2" s="224"/>
      <c r="H2" s="224"/>
      <c r="I2" s="224"/>
      <c r="J2" s="224"/>
      <c r="K2" s="224"/>
      <c r="L2" s="224"/>
      <c r="M2" s="224"/>
      <c r="N2" s="224"/>
      <c r="O2" s="224"/>
      <c r="P2" s="224"/>
      <c r="Q2" s="225"/>
      <c r="R2" s="225"/>
      <c r="S2" s="225"/>
      <c r="T2" s="225"/>
      <c r="U2" s="225"/>
      <c r="AB2" s="58"/>
      <c r="AC2" s="58"/>
      <c r="AD2" s="58"/>
      <c r="AE2" s="58"/>
      <c r="AF2" s="58"/>
      <c r="AG2" s="58"/>
      <c r="AH2" s="58"/>
    </row>
    <row r="3" spans="1:34" s="2" customFormat="1" ht="12.75" customHeight="1" thickBot="1" x14ac:dyDescent="0.25">
      <c r="A3" s="194" t="s">
        <v>57</v>
      </c>
      <c r="B3" s="40"/>
      <c r="C3" s="40"/>
      <c r="D3" s="40"/>
      <c r="E3" s="39"/>
      <c r="F3" s="39"/>
      <c r="G3" s="39"/>
      <c r="H3" s="39"/>
      <c r="I3" s="39"/>
      <c r="J3" s="39"/>
      <c r="K3" s="39"/>
      <c r="L3" s="39"/>
      <c r="M3" s="39"/>
      <c r="N3" s="39"/>
      <c r="O3" s="39"/>
      <c r="P3" s="39"/>
      <c r="Q3" s="39"/>
      <c r="R3" s="39"/>
      <c r="S3" s="39"/>
      <c r="T3" s="39"/>
      <c r="U3" s="39"/>
      <c r="AB3" s="58"/>
      <c r="AC3" s="58"/>
      <c r="AD3" s="58"/>
      <c r="AE3" s="58"/>
      <c r="AF3" s="58"/>
      <c r="AG3" s="58"/>
      <c r="AH3" s="58"/>
    </row>
    <row r="4" spans="1:34" s="1" customFormat="1" ht="27" customHeight="1" x14ac:dyDescent="0.2">
      <c r="A4" s="194"/>
      <c r="B4" s="187" t="s">
        <v>98</v>
      </c>
      <c r="C4" s="188"/>
      <c r="D4" s="188"/>
      <c r="E4" s="188"/>
      <c r="F4" s="206"/>
      <c r="G4" s="206"/>
      <c r="H4" s="206"/>
      <c r="I4" s="206"/>
      <c r="J4" s="188" t="s">
        <v>103</v>
      </c>
      <c r="K4" s="188"/>
      <c r="L4" s="188"/>
      <c r="M4" s="188"/>
      <c r="N4" s="188"/>
      <c r="O4" s="188"/>
      <c r="P4" s="188"/>
      <c r="Q4" s="216"/>
      <c r="R4" s="216"/>
      <c r="S4" s="216"/>
      <c r="T4" s="216"/>
      <c r="U4" s="217"/>
    </row>
    <row r="5" spans="1:34" s="1" customFormat="1" ht="27" customHeight="1" x14ac:dyDescent="0.2">
      <c r="A5" s="194"/>
      <c r="B5" s="167" t="s">
        <v>99</v>
      </c>
      <c r="C5" s="168"/>
      <c r="D5" s="168"/>
      <c r="E5" s="168"/>
      <c r="F5" s="220"/>
      <c r="G5" s="220"/>
      <c r="H5" s="220"/>
      <c r="I5" s="220"/>
      <c r="J5" s="168" t="s">
        <v>104</v>
      </c>
      <c r="K5" s="168"/>
      <c r="L5" s="168"/>
      <c r="M5" s="168"/>
      <c r="N5" s="168"/>
      <c r="O5" s="168"/>
      <c r="P5" s="168"/>
      <c r="Q5" s="218"/>
      <c r="R5" s="218"/>
      <c r="S5" s="218"/>
      <c r="T5" s="218"/>
      <c r="U5" s="219"/>
    </row>
    <row r="6" spans="1:34" s="1" customFormat="1" ht="33.6" customHeight="1" x14ac:dyDescent="0.2">
      <c r="A6" s="194"/>
      <c r="B6" s="167" t="s">
        <v>101</v>
      </c>
      <c r="C6" s="168"/>
      <c r="D6" s="168"/>
      <c r="E6" s="168"/>
      <c r="F6" s="208"/>
      <c r="G6" s="208"/>
      <c r="H6" s="208"/>
      <c r="I6" s="208"/>
      <c r="J6" s="168" t="s">
        <v>105</v>
      </c>
      <c r="K6" s="168"/>
      <c r="L6" s="168"/>
      <c r="M6" s="168"/>
      <c r="N6" s="168"/>
      <c r="O6" s="168"/>
      <c r="P6" s="168"/>
      <c r="Q6" s="220"/>
      <c r="R6" s="220"/>
      <c r="S6" s="220"/>
      <c r="T6" s="220"/>
      <c r="U6" s="221"/>
    </row>
    <row r="7" spans="1:34" s="1" customFormat="1" ht="27" customHeight="1" x14ac:dyDescent="0.2">
      <c r="A7" s="194"/>
      <c r="B7" s="167" t="s">
        <v>100</v>
      </c>
      <c r="C7" s="168"/>
      <c r="D7" s="168"/>
      <c r="E7" s="168"/>
      <c r="F7" s="208"/>
      <c r="G7" s="208"/>
      <c r="H7" s="208"/>
      <c r="I7" s="208"/>
      <c r="J7" s="168" t="s">
        <v>106</v>
      </c>
      <c r="K7" s="168"/>
      <c r="L7" s="168"/>
      <c r="M7" s="168"/>
      <c r="N7" s="168"/>
      <c r="O7" s="168"/>
      <c r="P7" s="168"/>
      <c r="Q7" s="204"/>
      <c r="R7" s="204"/>
      <c r="S7" s="204"/>
      <c r="T7" s="204"/>
      <c r="U7" s="205"/>
    </row>
    <row r="8" spans="1:34" s="1" customFormat="1" ht="27" customHeight="1" thickBot="1" x14ac:dyDescent="0.25">
      <c r="A8" s="194"/>
      <c r="B8" s="193" t="s">
        <v>102</v>
      </c>
      <c r="C8" s="189"/>
      <c r="D8" s="189"/>
      <c r="E8" s="189"/>
      <c r="F8" s="129"/>
      <c r="G8" s="129"/>
      <c r="H8" s="129"/>
      <c r="I8" s="129"/>
      <c r="J8" s="189" t="s">
        <v>53</v>
      </c>
      <c r="K8" s="189"/>
      <c r="L8" s="189"/>
      <c r="M8" s="189"/>
      <c r="N8" s="189"/>
      <c r="O8" s="189"/>
      <c r="P8" s="189"/>
      <c r="Q8" s="211"/>
      <c r="R8" s="211"/>
      <c r="S8" s="211"/>
      <c r="T8" s="211"/>
      <c r="U8" s="212"/>
    </row>
    <row r="9" spans="1:34" s="1" customFormat="1" ht="10.15" customHeight="1" thickBot="1" x14ac:dyDescent="0.25">
      <c r="A9" s="194"/>
      <c r="B9" s="73"/>
      <c r="C9" s="73"/>
      <c r="D9" s="73"/>
      <c r="E9" s="73"/>
      <c r="F9" s="74"/>
      <c r="G9" s="74"/>
      <c r="H9" s="74"/>
      <c r="I9" s="74"/>
      <c r="J9" s="75"/>
      <c r="K9" s="75"/>
      <c r="L9" s="75"/>
      <c r="M9" s="75"/>
      <c r="N9" s="75"/>
      <c r="O9" s="75"/>
      <c r="P9" s="75"/>
      <c r="Q9" s="74"/>
      <c r="R9" s="74"/>
      <c r="S9" s="74"/>
      <c r="T9" s="74"/>
      <c r="U9" s="74"/>
    </row>
    <row r="10" spans="1:34" s="58" customFormat="1" ht="27" customHeight="1" x14ac:dyDescent="0.2">
      <c r="A10" s="194"/>
      <c r="B10" s="187" t="s">
        <v>111</v>
      </c>
      <c r="C10" s="188"/>
      <c r="D10" s="188"/>
      <c r="E10" s="188"/>
      <c r="F10" s="206"/>
      <c r="G10" s="206"/>
      <c r="H10" s="206"/>
      <c r="I10" s="206"/>
      <c r="J10" s="206"/>
      <c r="K10" s="206"/>
      <c r="L10" s="206"/>
      <c r="M10" s="206"/>
      <c r="N10" s="206"/>
      <c r="O10" s="206"/>
      <c r="P10" s="206"/>
      <c r="Q10" s="206"/>
      <c r="R10" s="206"/>
      <c r="S10" s="206"/>
      <c r="T10" s="206"/>
      <c r="U10" s="207"/>
    </row>
    <row r="11" spans="1:34" s="1" customFormat="1" ht="27" customHeight="1" x14ac:dyDescent="0.2">
      <c r="A11" s="194"/>
      <c r="B11" s="196" t="s">
        <v>112</v>
      </c>
      <c r="C11" s="197"/>
      <c r="D11" s="197"/>
      <c r="E11" s="197"/>
      <c r="F11" s="127"/>
      <c r="G11" s="127"/>
      <c r="H11" s="127"/>
      <c r="I11" s="127"/>
      <c r="J11" s="197" t="s">
        <v>107</v>
      </c>
      <c r="K11" s="197"/>
      <c r="L11" s="197"/>
      <c r="M11" s="197"/>
      <c r="N11" s="197"/>
      <c r="O11" s="197"/>
      <c r="P11" s="197"/>
      <c r="Q11" s="127"/>
      <c r="R11" s="127"/>
      <c r="S11" s="127"/>
      <c r="T11" s="127"/>
      <c r="U11" s="198"/>
    </row>
    <row r="12" spans="1:34" s="1" customFormat="1" ht="27" customHeight="1" x14ac:dyDescent="0.2">
      <c r="A12" s="194"/>
      <c r="B12" s="167" t="s">
        <v>113</v>
      </c>
      <c r="C12" s="168"/>
      <c r="D12" s="168"/>
      <c r="E12" s="168"/>
      <c r="F12" s="128"/>
      <c r="G12" s="128"/>
      <c r="H12" s="128"/>
      <c r="I12" s="128"/>
      <c r="J12" s="168" t="s">
        <v>108</v>
      </c>
      <c r="K12" s="168"/>
      <c r="L12" s="168"/>
      <c r="M12" s="168"/>
      <c r="N12" s="168"/>
      <c r="O12" s="168"/>
      <c r="P12" s="168"/>
      <c r="Q12" s="199">
        <f>F13</f>
        <v>0</v>
      </c>
      <c r="R12" s="199"/>
      <c r="S12" s="199"/>
      <c r="T12" s="199"/>
      <c r="U12" s="200"/>
    </row>
    <row r="13" spans="1:34" s="1" customFormat="1" ht="27" customHeight="1" x14ac:dyDescent="0.2">
      <c r="A13" s="194"/>
      <c r="B13" s="167" t="s">
        <v>114</v>
      </c>
      <c r="C13" s="168"/>
      <c r="D13" s="168"/>
      <c r="E13" s="168"/>
      <c r="F13" s="128"/>
      <c r="G13" s="128"/>
      <c r="H13" s="128"/>
      <c r="I13" s="128"/>
      <c r="J13" s="168" t="s">
        <v>109</v>
      </c>
      <c r="K13" s="168"/>
      <c r="L13" s="168"/>
      <c r="M13" s="168"/>
      <c r="N13" s="168"/>
      <c r="O13" s="168"/>
      <c r="P13" s="168"/>
      <c r="Q13" s="199">
        <f>F12</f>
        <v>0</v>
      </c>
      <c r="R13" s="199"/>
      <c r="S13" s="199"/>
      <c r="T13" s="199"/>
      <c r="U13" s="200"/>
    </row>
    <row r="14" spans="1:34" s="1" customFormat="1" ht="27" customHeight="1" thickBot="1" x14ac:dyDescent="0.25">
      <c r="A14" s="194"/>
      <c r="B14" s="193" t="s">
        <v>110</v>
      </c>
      <c r="C14" s="189"/>
      <c r="D14" s="189"/>
      <c r="E14" s="189"/>
      <c r="F14" s="215"/>
      <c r="G14" s="215"/>
      <c r="H14" s="215"/>
      <c r="I14" s="215"/>
      <c r="J14" s="189" t="s">
        <v>110</v>
      </c>
      <c r="K14" s="189"/>
      <c r="L14" s="189"/>
      <c r="M14" s="189"/>
      <c r="N14" s="189"/>
      <c r="O14" s="189"/>
      <c r="P14" s="189"/>
      <c r="Q14" s="213">
        <f>F14</f>
        <v>0</v>
      </c>
      <c r="R14" s="213"/>
      <c r="S14" s="213"/>
      <c r="T14" s="213"/>
      <c r="U14" s="214"/>
      <c r="AD14" s="59" t="s">
        <v>73</v>
      </c>
    </row>
    <row r="15" spans="1:34" s="58" customFormat="1" ht="9.75" customHeight="1" thickBot="1" x14ac:dyDescent="0.25">
      <c r="A15" s="194"/>
      <c r="B15" s="76"/>
      <c r="C15" s="76"/>
      <c r="D15" s="76"/>
      <c r="E15" s="76"/>
      <c r="F15" s="192"/>
      <c r="G15" s="192"/>
      <c r="H15" s="192"/>
      <c r="I15" s="192"/>
      <c r="J15" s="192"/>
      <c r="K15" s="192"/>
      <c r="L15" s="192"/>
      <c r="M15" s="192"/>
      <c r="N15" s="192"/>
      <c r="O15" s="192"/>
      <c r="P15" s="192"/>
      <c r="Q15" s="192"/>
      <c r="R15" s="192"/>
      <c r="S15" s="192"/>
      <c r="T15" s="192"/>
      <c r="U15" s="77"/>
      <c r="X15" s="64"/>
      <c r="Z15" s="29">
        <v>0.33333333333333331</v>
      </c>
      <c r="AA15" s="65"/>
      <c r="AD15" s="58" t="s">
        <v>74</v>
      </c>
    </row>
    <row r="16" spans="1:34" s="2" customFormat="1" ht="25.15" customHeight="1" thickBot="1" x14ac:dyDescent="0.25">
      <c r="A16" s="194"/>
      <c r="B16" s="120" t="s">
        <v>115</v>
      </c>
      <c r="C16" s="113"/>
      <c r="D16" s="190" t="str">
        <f>IF(TRUNC((B18-DATE(YEAR(B18+3-MOD(B18-2,7)),1,MOD(B18-2,7)-9))/7)=1,"1 / "&amp;YEAR(B36),IF(TRUNC((B18-DATE(YEAR(B18+3-MOD(B18-2,7)),1,MOD(B18-2,7)-9))/7)&gt;51,TRUNC((B18-DATE(YEAR(B18+3-MOD(B18-2,7)),1,MOD(B18-2,7)-9))/7)&amp;" / "&amp;YEAR(B18-10),TRUNC((B18-DATE(YEAR(B18+3-MOD(B18-2,7)),1,MOD(B18-2,7)-9))/7)&amp;" / "&amp;YEAR(B18)))</f>
        <v>44 / 2021</v>
      </c>
      <c r="E16" s="191"/>
      <c r="F16" s="4"/>
      <c r="G16" s="66" t="str">
        <f>_xlfn.TEXTJOIN(";",TRUE,X18,X19,X20,X21,X22,X23,X24,X25,X26,X27,X28,X29,X30,X31,X32,X33,X34,X35,X36,X37,X38)</f>
        <v/>
      </c>
      <c r="H16" s="4"/>
      <c r="I16" s="4"/>
      <c r="J16" s="4"/>
      <c r="K16" s="4"/>
      <c r="L16" s="3"/>
      <c r="M16" s="4"/>
      <c r="N16" s="4"/>
      <c r="O16" s="4"/>
      <c r="P16" s="3"/>
      <c r="Q16" s="3"/>
      <c r="R16" s="3"/>
      <c r="S16" s="3"/>
      <c r="T16" s="3"/>
      <c r="U16" s="3"/>
      <c r="Y16" s="58"/>
      <c r="Z16" s="29">
        <v>0.75</v>
      </c>
      <c r="AA16" s="58" t="s">
        <v>75</v>
      </c>
      <c r="AB16" s="58"/>
      <c r="AC16" s="58"/>
      <c r="AD16" s="58"/>
      <c r="AE16" s="58"/>
      <c r="AF16" s="58"/>
      <c r="AG16" s="58"/>
      <c r="AH16" s="58"/>
    </row>
    <row r="17" spans="1:106" s="7" customFormat="1" ht="20.100000000000001" customHeight="1" thickBot="1" x14ac:dyDescent="0.4">
      <c r="A17" s="195"/>
      <c r="B17" s="78" t="s">
        <v>0</v>
      </c>
      <c r="C17" s="78"/>
      <c r="D17" s="78" t="s">
        <v>45</v>
      </c>
      <c r="E17" s="78" t="s">
        <v>46</v>
      </c>
      <c r="F17" s="78" t="s">
        <v>2</v>
      </c>
      <c r="G17" s="79" t="s">
        <v>1</v>
      </c>
      <c r="H17" s="80"/>
      <c r="I17" s="186" t="s">
        <v>47</v>
      </c>
      <c r="J17" s="186"/>
      <c r="K17" s="186"/>
      <c r="L17" s="186"/>
      <c r="M17" s="186"/>
      <c r="N17" s="186"/>
      <c r="O17" s="186"/>
      <c r="P17" s="186"/>
      <c r="Q17" s="186"/>
      <c r="R17" s="186"/>
      <c r="S17" s="186"/>
      <c r="T17" s="186"/>
      <c r="U17" s="186"/>
      <c r="V17" s="6"/>
      <c r="W17" s="55" t="s">
        <v>67</v>
      </c>
      <c r="X17" s="55" t="s">
        <v>68</v>
      </c>
      <c r="Y17" s="55" t="s">
        <v>69</v>
      </c>
      <c r="Z17" s="55" t="s">
        <v>3</v>
      </c>
      <c r="AA17" s="55" t="s">
        <v>70</v>
      </c>
      <c r="AB17" s="55" t="s">
        <v>4</v>
      </c>
      <c r="AC17" s="56" t="s">
        <v>5</v>
      </c>
      <c r="AD17" s="57" t="s">
        <v>71</v>
      </c>
      <c r="AE17" s="57" t="s">
        <v>72</v>
      </c>
      <c r="AF17" s="60"/>
      <c r="AG17" s="60"/>
      <c r="AH17" s="60"/>
      <c r="AI17" s="8"/>
      <c r="AJ17" s="8"/>
      <c r="AK17" s="8"/>
      <c r="AL17" s="8"/>
      <c r="AM17" s="8"/>
      <c r="AN17" s="8"/>
      <c r="AO17" s="8"/>
      <c r="AP17" s="8"/>
      <c r="AQ17" s="8"/>
      <c r="AR17" s="8"/>
      <c r="AS17" s="8"/>
      <c r="AT17" s="8"/>
      <c r="AU17" s="8"/>
      <c r="AV17" s="8"/>
      <c r="AW17" s="8"/>
      <c r="AX17" s="8"/>
      <c r="AY17" s="8"/>
      <c r="AZ17" s="8"/>
      <c r="BA17" s="8"/>
      <c r="BB17" s="8"/>
      <c r="BC17" s="8"/>
      <c r="BD17" s="8"/>
      <c r="BE17" s="8"/>
      <c r="BF17" s="8"/>
      <c r="BG17" s="8"/>
      <c r="BH17" s="8"/>
      <c r="BI17" s="8"/>
      <c r="BJ17" s="8"/>
      <c r="BK17" s="8"/>
      <c r="BL17" s="8"/>
      <c r="BM17" s="8"/>
      <c r="BN17" s="8"/>
      <c r="BO17" s="8"/>
      <c r="BP17" s="8"/>
      <c r="BQ17" s="8"/>
      <c r="BR17" s="8"/>
      <c r="BS17" s="8"/>
      <c r="BT17" s="8"/>
      <c r="BU17" s="8"/>
      <c r="BV17" s="8"/>
      <c r="BW17" s="8"/>
      <c r="BX17" s="8"/>
      <c r="BY17" s="8"/>
      <c r="BZ17" s="8"/>
      <c r="CA17" s="8"/>
      <c r="CB17" s="8"/>
      <c r="CC17" s="8"/>
      <c r="CD17" s="8"/>
      <c r="CE17" s="8"/>
      <c r="CF17" s="8"/>
      <c r="CG17" s="8"/>
      <c r="CH17" s="8"/>
      <c r="CI17" s="8"/>
      <c r="CJ17" s="8"/>
      <c r="CK17" s="8"/>
      <c r="CL17" s="8"/>
      <c r="CM17" s="8"/>
      <c r="CN17" s="8"/>
      <c r="CO17" s="8"/>
      <c r="CP17" s="8"/>
      <c r="CQ17" s="8"/>
      <c r="CR17" s="8"/>
      <c r="CS17" s="8"/>
      <c r="CT17" s="8"/>
      <c r="CU17" s="8"/>
      <c r="CV17" s="8"/>
      <c r="CW17" s="8"/>
      <c r="CX17" s="8"/>
      <c r="CY17" s="8"/>
      <c r="CZ17" s="8"/>
      <c r="DA17" s="8"/>
      <c r="DB17" s="8"/>
    </row>
    <row r="18" spans="1:106" s="83" customFormat="1" ht="21" customHeight="1" thickBot="1" x14ac:dyDescent="0.25">
      <c r="A18" s="124"/>
      <c r="B18" s="130">
        <v>44501</v>
      </c>
      <c r="C18" s="133">
        <f>B18</f>
        <v>44501</v>
      </c>
      <c r="D18" s="117"/>
      <c r="E18" s="30"/>
      <c r="F18" s="81"/>
      <c r="G18" s="49">
        <f>SUM((E18-D18-F18)*24)</f>
        <v>0</v>
      </c>
      <c r="H18" s="82"/>
      <c r="I18" s="147"/>
      <c r="J18" s="148"/>
      <c r="K18" s="148"/>
      <c r="L18" s="148"/>
      <c r="M18" s="148"/>
      <c r="N18" s="148"/>
      <c r="O18" s="148"/>
      <c r="P18" s="148"/>
      <c r="Q18" s="148"/>
      <c r="R18" s="148"/>
      <c r="S18" s="148"/>
      <c r="T18" s="148"/>
      <c r="U18" s="149"/>
      <c r="V18" s="60">
        <v>17</v>
      </c>
      <c r="W18" s="55">
        <f>IF(AD18&lt;&gt;-1,IF(AD18&lt;&gt;6,IF(AD18&lt;&gt;7,ROUND((E18-D18)*24,2)-Z18,0),0),0)</f>
        <v>0</v>
      </c>
      <c r="X18" s="61" t="str">
        <f>IF(AND(W18&lt;&gt;0,Z18&lt;&gt;0),CONCATENATE(V18," (Row) Please fill out the day and night hours individually (see distribution of day and night hours in row 41) 
This doesn't apply to Saturdays, Sundays and public holidays"),IF(OR(W18&lt;0,Z18&lt;0,AA18&lt;0,AB18&lt;0,AC18&lt;0,(W18+Z18+AA18+AB18+AC18)&lt;(Y18+AE18)),CONCATENATE(V18," (Row) breake too big"),""))</f>
        <v/>
      </c>
      <c r="Y18" s="62">
        <f>IF(Z18&gt;0,F18*24,0)</f>
        <v>0</v>
      </c>
      <c r="Z18" s="61">
        <f>IF(AD18&lt;&gt;-1,IF(AD18&lt;&gt;6,IF(AD18&lt;&gt;7,IF(G18&gt;0,(IF(D18&lt;$Z$15,IF(E18&gt;$Z$15,($Z$15*24)-D18*24,E18*24-D18*24)))+IF(E18&gt;$Z$16,IF(D18&lt;=$Z$16,E18*24-($Z$16*24),E18*24-D18*24),0),0),0),0),0)</f>
        <v>0</v>
      </c>
      <c r="AA18" s="61">
        <f>IF(AD18&lt;&gt;-1,IF(AD18=6,G18-AB18,0),0)</f>
        <v>0</v>
      </c>
      <c r="AB18" s="61">
        <f>IF(AD18&lt;&gt;-1,IF(AD18=7,G18-AC18,0),0)</f>
        <v>0</v>
      </c>
      <c r="AC18" s="63">
        <f>IF(AD18=-1,G18,0)</f>
        <v>0</v>
      </c>
      <c r="AD18" s="57">
        <f>IF($A$18&lt;&gt;"x",IF(WEEKDAY($B$18,2)&lt;&gt;6,IF(WEEKDAY($B$18,2)&lt;&gt;7,0,7),6),-1)</f>
        <v>0</v>
      </c>
      <c r="AE18" s="57">
        <f>IF(AND(Z18=0,AD18=0),F18*24,0)</f>
        <v>0</v>
      </c>
      <c r="AF18" s="60"/>
      <c r="AG18" s="60"/>
      <c r="AH18" s="60"/>
      <c r="AI18" s="60"/>
      <c r="AJ18" s="60"/>
      <c r="AK18" s="60"/>
      <c r="AL18" s="60"/>
      <c r="AM18" s="60"/>
      <c r="AN18" s="60"/>
      <c r="AO18" s="60"/>
      <c r="AP18" s="60"/>
      <c r="AQ18" s="60"/>
      <c r="AR18" s="60"/>
      <c r="AS18" s="60"/>
      <c r="AT18" s="60"/>
      <c r="AU18" s="60"/>
      <c r="AV18" s="60"/>
      <c r="AW18" s="60"/>
      <c r="AX18" s="60"/>
      <c r="AY18" s="60"/>
      <c r="AZ18" s="60"/>
      <c r="BA18" s="60"/>
      <c r="BB18" s="60"/>
      <c r="BC18" s="60"/>
      <c r="BD18" s="60"/>
      <c r="BE18" s="60"/>
      <c r="BF18" s="60"/>
      <c r="BG18" s="60"/>
      <c r="BH18" s="60"/>
      <c r="BI18" s="60"/>
      <c r="BJ18" s="60"/>
      <c r="BK18" s="60"/>
      <c r="BL18" s="60"/>
      <c r="BM18" s="60"/>
      <c r="BN18" s="60"/>
      <c r="BO18" s="60"/>
      <c r="BP18" s="60"/>
      <c r="BQ18" s="60"/>
      <c r="BR18" s="60"/>
      <c r="BS18" s="60"/>
      <c r="BT18" s="60"/>
      <c r="BU18" s="60"/>
      <c r="BV18" s="60"/>
      <c r="BW18" s="60"/>
      <c r="BX18" s="60"/>
      <c r="BY18" s="60"/>
      <c r="BZ18" s="60"/>
      <c r="CA18" s="60"/>
      <c r="CB18" s="60"/>
      <c r="CC18" s="60"/>
      <c r="CD18" s="60"/>
      <c r="CE18" s="60"/>
      <c r="CF18" s="60"/>
      <c r="CG18" s="60"/>
      <c r="CH18" s="60"/>
      <c r="CI18" s="60"/>
      <c r="CJ18" s="60"/>
      <c r="CK18" s="60"/>
      <c r="CL18" s="60"/>
      <c r="CM18" s="60"/>
      <c r="CN18" s="60"/>
      <c r="CO18" s="60"/>
      <c r="CP18" s="60"/>
      <c r="CQ18" s="60"/>
      <c r="CR18" s="60"/>
      <c r="CS18" s="60"/>
      <c r="CT18" s="60"/>
      <c r="CU18" s="60"/>
      <c r="CV18" s="60"/>
      <c r="CW18" s="60"/>
      <c r="CX18" s="60"/>
      <c r="CY18" s="60"/>
      <c r="CZ18" s="60"/>
      <c r="DA18" s="60"/>
      <c r="DB18" s="60"/>
    </row>
    <row r="19" spans="1:106" s="83" customFormat="1" ht="21" customHeight="1" thickBot="1" x14ac:dyDescent="0.25">
      <c r="A19" s="125"/>
      <c r="B19" s="131"/>
      <c r="C19" s="134"/>
      <c r="D19" s="118"/>
      <c r="E19" s="67"/>
      <c r="F19" s="84"/>
      <c r="G19" s="50">
        <f t="shared" ref="G19:G38" si="0">SUM((E19-D19-F19)*24)</f>
        <v>0</v>
      </c>
      <c r="H19" s="85"/>
      <c r="I19" s="150"/>
      <c r="J19" s="151"/>
      <c r="K19" s="151"/>
      <c r="L19" s="151"/>
      <c r="M19" s="151"/>
      <c r="N19" s="151"/>
      <c r="O19" s="151"/>
      <c r="P19" s="151"/>
      <c r="Q19" s="151"/>
      <c r="R19" s="151"/>
      <c r="S19" s="151"/>
      <c r="T19" s="151"/>
      <c r="U19" s="152"/>
      <c r="V19" s="60">
        <v>18</v>
      </c>
      <c r="W19" s="55">
        <f t="shared" ref="W19:W38" si="1">IF(AD19&lt;&gt;-1,IF(AD19&lt;&gt;6,IF(AD19&lt;&gt;7,ROUND((E19-D19)*24,2)-Z19,0),0),0)</f>
        <v>0</v>
      </c>
      <c r="X19" s="61" t="str">
        <f t="shared" ref="X19:X38" si="2">IF(AND(W19&lt;&gt;0,Z19&lt;&gt;0),CONCATENATE(V19," (Row) Please fill out the day and night hours individually (see distribution of day and night hours in row 41) 
This doesn't apply to Saturdays, Sundays and public holidays"),IF(OR(W19&lt;0,Z19&lt;0,AA19&lt;0,AB19&lt;0,AC19&lt;0,(W19+Z19+AA19+AB19+AC19)&lt;(Y19+AE19)),CONCATENATE(V19," (Row) breake too big"),""))</f>
        <v/>
      </c>
      <c r="Y19" s="62">
        <f t="shared" ref="Y19:Y38" si="3">IF(Z19&gt;0,F19*24,0)</f>
        <v>0</v>
      </c>
      <c r="Z19" s="61">
        <f t="shared" ref="Z19:Z38" si="4">IF(AD19&lt;&gt;-1,IF(AD19&lt;&gt;6,IF(AD19&lt;&gt;7,IF(G19&gt;0,(IF(D19&lt;$Z$15,IF(E19&gt;$Z$15,($Z$15*24)-D19*24,E19*24-D19*24)))+IF(E19&gt;$Z$16,IF(D19&lt;=$Z$16,E19*24-($Z$16*24),E19*24-D19*24),0),0),0),0),0)</f>
        <v>0</v>
      </c>
      <c r="AA19" s="61">
        <f t="shared" ref="AA19:AA38" si="5">IF(AD19&lt;&gt;-1,IF(AD19=6,G19-AB19,0),0)</f>
        <v>0</v>
      </c>
      <c r="AB19" s="61">
        <f t="shared" ref="AB19:AB38" si="6">IF(AD19&lt;&gt;-1,IF(AD19=7,G19-AC19,0),0)</f>
        <v>0</v>
      </c>
      <c r="AC19" s="63">
        <f t="shared" ref="AC19:AC38" si="7">IF(AD19=-1,G19,0)</f>
        <v>0</v>
      </c>
      <c r="AD19" s="57">
        <f>IF($A$18&lt;&gt;"x",IF(WEEKDAY($B$18,2)&lt;&gt;6,IF(WEEKDAY($B$18,2)&lt;&gt;7,0,7),6),-1)</f>
        <v>0</v>
      </c>
      <c r="AE19" s="57">
        <f t="shared" ref="AE19:AE38" si="8">IF(AND(Z19=0,AD19=0),F19*24,0)</f>
        <v>0</v>
      </c>
      <c r="AF19" s="60"/>
      <c r="AG19" s="60"/>
      <c r="AH19" s="60"/>
      <c r="AI19" s="60"/>
      <c r="AJ19" s="60"/>
      <c r="AK19" s="60"/>
      <c r="AL19" s="60"/>
      <c r="AM19" s="60"/>
      <c r="AN19" s="60"/>
      <c r="AO19" s="60"/>
      <c r="AP19" s="60"/>
      <c r="AQ19" s="60"/>
      <c r="AR19" s="60"/>
      <c r="AS19" s="60"/>
      <c r="AT19" s="60"/>
      <c r="AU19" s="60"/>
      <c r="AV19" s="60"/>
      <c r="AW19" s="60"/>
      <c r="AX19" s="60"/>
      <c r="AY19" s="60"/>
      <c r="AZ19" s="60"/>
      <c r="BA19" s="60"/>
      <c r="BB19" s="60"/>
      <c r="BC19" s="60"/>
      <c r="BD19" s="60"/>
      <c r="BE19" s="60"/>
      <c r="BF19" s="60"/>
      <c r="BG19" s="60"/>
      <c r="BH19" s="60"/>
      <c r="BI19" s="60"/>
      <c r="BJ19" s="60"/>
      <c r="BK19" s="60"/>
      <c r="BL19" s="60"/>
      <c r="BM19" s="60"/>
      <c r="BN19" s="60"/>
      <c r="BO19" s="60"/>
      <c r="BP19" s="60"/>
      <c r="BQ19" s="60"/>
      <c r="BR19" s="60"/>
      <c r="BS19" s="60"/>
      <c r="BT19" s="60"/>
      <c r="BU19" s="60"/>
      <c r="BV19" s="60"/>
      <c r="BW19" s="60"/>
      <c r="BX19" s="60"/>
      <c r="BY19" s="60"/>
      <c r="BZ19" s="60"/>
      <c r="CA19" s="60"/>
      <c r="CB19" s="60"/>
      <c r="CC19" s="60"/>
      <c r="CD19" s="60"/>
      <c r="CE19" s="60"/>
      <c r="CF19" s="60"/>
      <c r="CG19" s="60"/>
      <c r="CH19" s="60"/>
      <c r="CI19" s="60"/>
      <c r="CJ19" s="60"/>
      <c r="CK19" s="60"/>
      <c r="CL19" s="60"/>
      <c r="CM19" s="60"/>
      <c r="CN19" s="60"/>
      <c r="CO19" s="60"/>
      <c r="CP19" s="60"/>
      <c r="CQ19" s="60"/>
      <c r="CR19" s="60"/>
      <c r="CS19" s="60"/>
      <c r="CT19" s="60"/>
      <c r="CU19" s="60"/>
      <c r="CV19" s="60"/>
      <c r="CW19" s="60"/>
      <c r="CX19" s="60"/>
      <c r="CY19" s="60"/>
      <c r="CZ19" s="60"/>
      <c r="DA19" s="60"/>
      <c r="DB19" s="60"/>
    </row>
    <row r="20" spans="1:106" s="83" customFormat="1" ht="21" customHeight="1" thickBot="1" x14ac:dyDescent="0.25">
      <c r="A20" s="126"/>
      <c r="B20" s="132"/>
      <c r="C20" s="135"/>
      <c r="D20" s="118"/>
      <c r="E20" s="67"/>
      <c r="F20" s="86"/>
      <c r="G20" s="51">
        <f t="shared" si="0"/>
        <v>0</v>
      </c>
      <c r="H20" s="87"/>
      <c r="I20" s="153"/>
      <c r="J20" s="154"/>
      <c r="K20" s="154"/>
      <c r="L20" s="154"/>
      <c r="M20" s="154"/>
      <c r="N20" s="154"/>
      <c r="O20" s="154"/>
      <c r="P20" s="154"/>
      <c r="Q20" s="154"/>
      <c r="R20" s="154"/>
      <c r="S20" s="154"/>
      <c r="T20" s="154"/>
      <c r="U20" s="155"/>
      <c r="V20" s="60">
        <v>19</v>
      </c>
      <c r="W20" s="55">
        <f t="shared" si="1"/>
        <v>0</v>
      </c>
      <c r="X20" s="61" t="str">
        <f t="shared" si="2"/>
        <v/>
      </c>
      <c r="Y20" s="62">
        <f t="shared" si="3"/>
        <v>0</v>
      </c>
      <c r="Z20" s="61">
        <f t="shared" si="4"/>
        <v>0</v>
      </c>
      <c r="AA20" s="61">
        <f t="shared" si="5"/>
        <v>0</v>
      </c>
      <c r="AB20" s="61">
        <f t="shared" si="6"/>
        <v>0</v>
      </c>
      <c r="AC20" s="63">
        <f t="shared" si="7"/>
        <v>0</v>
      </c>
      <c r="AD20" s="57">
        <f>IF($A$18&lt;&gt;"x",IF(WEEKDAY($B$18,2)&lt;&gt;6,IF(WEEKDAY($B$18,2)&lt;&gt;7,0,7),6),-1)</f>
        <v>0</v>
      </c>
      <c r="AE20" s="57">
        <f t="shared" si="8"/>
        <v>0</v>
      </c>
      <c r="AF20" s="60"/>
      <c r="AG20" s="60"/>
      <c r="AH20" s="60"/>
      <c r="AI20" s="60"/>
      <c r="AJ20" s="60"/>
      <c r="AK20" s="60"/>
      <c r="AL20" s="60"/>
      <c r="AM20" s="60"/>
      <c r="AN20" s="60"/>
      <c r="AO20" s="60"/>
      <c r="AP20" s="60"/>
      <c r="AQ20" s="60"/>
      <c r="AR20" s="60"/>
      <c r="AS20" s="60"/>
      <c r="AT20" s="60"/>
      <c r="AU20" s="60"/>
      <c r="AV20" s="60"/>
      <c r="AW20" s="60"/>
      <c r="AX20" s="60"/>
      <c r="AY20" s="60"/>
      <c r="AZ20" s="60"/>
      <c r="BA20" s="60"/>
      <c r="BB20" s="60"/>
      <c r="BC20" s="60"/>
      <c r="BD20" s="60"/>
      <c r="BE20" s="60"/>
      <c r="BF20" s="60"/>
      <c r="BG20" s="60"/>
      <c r="BH20" s="60"/>
      <c r="BI20" s="60"/>
      <c r="BJ20" s="60"/>
      <c r="BK20" s="60"/>
      <c r="BL20" s="60"/>
      <c r="BM20" s="60"/>
      <c r="BN20" s="60"/>
      <c r="BO20" s="60"/>
      <c r="BP20" s="60"/>
      <c r="BQ20" s="60"/>
      <c r="BR20" s="60"/>
      <c r="BS20" s="60"/>
      <c r="BT20" s="60"/>
      <c r="BU20" s="60"/>
      <c r="BV20" s="60"/>
      <c r="BW20" s="60"/>
      <c r="BX20" s="60"/>
      <c r="BY20" s="60"/>
      <c r="BZ20" s="60"/>
      <c r="CA20" s="60"/>
      <c r="CB20" s="60"/>
      <c r="CC20" s="60"/>
      <c r="CD20" s="60"/>
      <c r="CE20" s="60"/>
      <c r="CF20" s="60"/>
      <c r="CG20" s="60"/>
      <c r="CH20" s="60"/>
      <c r="CI20" s="60"/>
      <c r="CJ20" s="60"/>
      <c r="CK20" s="60"/>
      <c r="CL20" s="60"/>
      <c r="CM20" s="60"/>
      <c r="CN20" s="60"/>
      <c r="CO20" s="60"/>
      <c r="CP20" s="60"/>
      <c r="CQ20" s="60"/>
      <c r="CR20" s="60"/>
      <c r="CS20" s="60"/>
      <c r="CT20" s="60"/>
      <c r="CU20" s="60"/>
      <c r="CV20" s="60"/>
      <c r="CW20" s="60"/>
      <c r="CX20" s="60"/>
      <c r="CY20" s="60"/>
      <c r="CZ20" s="60"/>
      <c r="DA20" s="60"/>
      <c r="DB20" s="60"/>
    </row>
    <row r="21" spans="1:106" s="83" customFormat="1" ht="21" customHeight="1" thickBot="1" x14ac:dyDescent="0.25">
      <c r="A21" s="124"/>
      <c r="B21" s="136">
        <f>B18+1</f>
        <v>44502</v>
      </c>
      <c r="C21" s="133">
        <f t="shared" ref="C21" si="9">B21</f>
        <v>44502</v>
      </c>
      <c r="D21" s="117"/>
      <c r="E21" s="30"/>
      <c r="F21" s="88"/>
      <c r="G21" s="49">
        <f t="shared" si="0"/>
        <v>0</v>
      </c>
      <c r="H21" s="82"/>
      <c r="I21" s="147"/>
      <c r="J21" s="148"/>
      <c r="K21" s="148"/>
      <c r="L21" s="148"/>
      <c r="M21" s="148"/>
      <c r="N21" s="148"/>
      <c r="O21" s="148"/>
      <c r="P21" s="148"/>
      <c r="Q21" s="148"/>
      <c r="R21" s="148"/>
      <c r="S21" s="148"/>
      <c r="T21" s="148"/>
      <c r="U21" s="149"/>
      <c r="V21" s="60">
        <v>20</v>
      </c>
      <c r="W21" s="55">
        <f t="shared" si="1"/>
        <v>0</v>
      </c>
      <c r="X21" s="61" t="str">
        <f t="shared" si="2"/>
        <v/>
      </c>
      <c r="Y21" s="62">
        <f t="shared" si="3"/>
        <v>0</v>
      </c>
      <c r="Z21" s="61">
        <f t="shared" si="4"/>
        <v>0</v>
      </c>
      <c r="AA21" s="61">
        <f t="shared" si="5"/>
        <v>0</v>
      </c>
      <c r="AB21" s="61">
        <f t="shared" si="6"/>
        <v>0</v>
      </c>
      <c r="AC21" s="63">
        <f t="shared" si="7"/>
        <v>0</v>
      </c>
      <c r="AD21" s="57">
        <f>IF($A$21&lt;&gt;"x",IF(WEEKDAY($B$21,2)&lt;&gt;6,IF(WEEKDAY($B$21,2)&lt;&gt;7,0,7),6),-1)</f>
        <v>0</v>
      </c>
      <c r="AE21" s="57">
        <f t="shared" si="8"/>
        <v>0</v>
      </c>
      <c r="AF21" s="60"/>
      <c r="AG21" s="60"/>
      <c r="AH21" s="60"/>
      <c r="AI21" s="60"/>
      <c r="AJ21" s="60"/>
      <c r="AK21" s="60"/>
      <c r="AL21" s="60"/>
      <c r="AM21" s="60"/>
      <c r="AN21" s="60"/>
      <c r="AO21" s="60"/>
      <c r="AP21" s="60"/>
      <c r="AQ21" s="60"/>
      <c r="AR21" s="60"/>
      <c r="AS21" s="60"/>
      <c r="AT21" s="60"/>
      <c r="AU21" s="60"/>
      <c r="AV21" s="60"/>
      <c r="AW21" s="60"/>
      <c r="AX21" s="60"/>
      <c r="AY21" s="60"/>
      <c r="AZ21" s="60"/>
      <c r="BA21" s="60"/>
      <c r="BB21" s="60"/>
      <c r="BC21" s="60"/>
      <c r="BD21" s="60"/>
      <c r="BE21" s="60"/>
      <c r="BF21" s="60"/>
      <c r="BG21" s="60"/>
      <c r="BH21" s="60"/>
      <c r="BI21" s="60"/>
      <c r="BJ21" s="60"/>
      <c r="BK21" s="60"/>
      <c r="BL21" s="60"/>
      <c r="BM21" s="60"/>
      <c r="BN21" s="60"/>
      <c r="BO21" s="60"/>
      <c r="BP21" s="60"/>
      <c r="BQ21" s="60"/>
      <c r="BR21" s="60"/>
      <c r="BS21" s="60"/>
      <c r="BT21" s="60"/>
      <c r="BU21" s="60"/>
      <c r="BV21" s="60"/>
      <c r="BW21" s="60"/>
      <c r="BX21" s="60"/>
      <c r="BY21" s="60"/>
      <c r="BZ21" s="60"/>
      <c r="CA21" s="60"/>
      <c r="CB21" s="60"/>
      <c r="CC21" s="60"/>
      <c r="CD21" s="60"/>
      <c r="CE21" s="60"/>
      <c r="CF21" s="60"/>
      <c r="CG21" s="60"/>
      <c r="CH21" s="60"/>
      <c r="CI21" s="60"/>
      <c r="CJ21" s="60"/>
      <c r="CK21" s="60"/>
      <c r="CL21" s="60"/>
      <c r="CM21" s="60"/>
      <c r="CN21" s="60"/>
      <c r="CO21" s="60"/>
      <c r="CP21" s="60"/>
      <c r="CQ21" s="60"/>
      <c r="CR21" s="60"/>
      <c r="CS21" s="60"/>
      <c r="CT21" s="60"/>
      <c r="CU21" s="60"/>
      <c r="CV21" s="60"/>
      <c r="CW21" s="60"/>
      <c r="CX21" s="60"/>
      <c r="CY21" s="60"/>
      <c r="CZ21" s="60"/>
      <c r="DA21" s="60"/>
      <c r="DB21" s="60"/>
    </row>
    <row r="22" spans="1:106" s="83" customFormat="1" ht="21" customHeight="1" thickBot="1" x14ac:dyDescent="0.25">
      <c r="A22" s="125"/>
      <c r="B22" s="137"/>
      <c r="C22" s="134"/>
      <c r="D22" s="118"/>
      <c r="E22" s="67"/>
      <c r="F22" s="84"/>
      <c r="G22" s="50">
        <f t="shared" si="0"/>
        <v>0</v>
      </c>
      <c r="H22" s="85"/>
      <c r="I22" s="150"/>
      <c r="J22" s="151"/>
      <c r="K22" s="151"/>
      <c r="L22" s="151"/>
      <c r="M22" s="151"/>
      <c r="N22" s="151"/>
      <c r="O22" s="151"/>
      <c r="P22" s="151"/>
      <c r="Q22" s="151"/>
      <c r="R22" s="151"/>
      <c r="S22" s="151"/>
      <c r="T22" s="151"/>
      <c r="U22" s="152"/>
      <c r="V22" s="60">
        <v>21</v>
      </c>
      <c r="W22" s="55">
        <f t="shared" si="1"/>
        <v>0</v>
      </c>
      <c r="X22" s="61" t="str">
        <f t="shared" si="2"/>
        <v/>
      </c>
      <c r="Y22" s="62">
        <f t="shared" si="3"/>
        <v>0</v>
      </c>
      <c r="Z22" s="61">
        <f t="shared" si="4"/>
        <v>0</v>
      </c>
      <c r="AA22" s="61">
        <f t="shared" si="5"/>
        <v>0</v>
      </c>
      <c r="AB22" s="61">
        <f t="shared" si="6"/>
        <v>0</v>
      </c>
      <c r="AC22" s="63">
        <f t="shared" si="7"/>
        <v>0</v>
      </c>
      <c r="AD22" s="57">
        <f>IF($A$21&lt;&gt;"x",IF(WEEKDAY($B$21,2)&lt;&gt;6,IF(WEEKDAY($B$21,2)&lt;&gt;7,0,7),6),-1)</f>
        <v>0</v>
      </c>
      <c r="AE22" s="57">
        <f t="shared" si="8"/>
        <v>0</v>
      </c>
      <c r="AF22" s="60"/>
      <c r="AG22" s="60"/>
      <c r="AH22" s="60"/>
      <c r="AI22" s="60"/>
      <c r="AJ22" s="60"/>
      <c r="AK22" s="60"/>
      <c r="AL22" s="60"/>
      <c r="AM22" s="60"/>
      <c r="AN22" s="60"/>
      <c r="AO22" s="60"/>
      <c r="AP22" s="60"/>
      <c r="AQ22" s="60"/>
      <c r="AR22" s="60"/>
      <c r="AS22" s="60"/>
      <c r="AT22" s="60"/>
      <c r="AU22" s="60"/>
      <c r="AV22" s="60"/>
      <c r="AW22" s="60"/>
      <c r="AX22" s="60"/>
      <c r="AY22" s="60"/>
      <c r="AZ22" s="60"/>
      <c r="BA22" s="60"/>
      <c r="BB22" s="60"/>
      <c r="BC22" s="60"/>
      <c r="BD22" s="60"/>
      <c r="BE22" s="60"/>
      <c r="BF22" s="60"/>
      <c r="BG22" s="60"/>
      <c r="BH22" s="60"/>
      <c r="BI22" s="60"/>
      <c r="BJ22" s="60"/>
      <c r="BK22" s="60"/>
      <c r="BL22" s="60"/>
      <c r="BM22" s="60"/>
      <c r="BN22" s="60"/>
      <c r="BO22" s="60"/>
      <c r="BP22" s="60"/>
      <c r="BQ22" s="60"/>
      <c r="BR22" s="60"/>
      <c r="BS22" s="60"/>
      <c r="BT22" s="60"/>
      <c r="BU22" s="60"/>
      <c r="BV22" s="60"/>
      <c r="BW22" s="60"/>
      <c r="BX22" s="60"/>
      <c r="BY22" s="60"/>
      <c r="BZ22" s="60"/>
      <c r="CA22" s="60"/>
      <c r="CB22" s="60"/>
      <c r="CC22" s="60"/>
      <c r="CD22" s="60"/>
      <c r="CE22" s="60"/>
      <c r="CF22" s="60"/>
      <c r="CG22" s="60"/>
      <c r="CH22" s="60"/>
      <c r="CI22" s="60"/>
      <c r="CJ22" s="60"/>
      <c r="CK22" s="60"/>
      <c r="CL22" s="60"/>
      <c r="CM22" s="60"/>
      <c r="CN22" s="60"/>
      <c r="CO22" s="60"/>
      <c r="CP22" s="60"/>
      <c r="CQ22" s="60"/>
      <c r="CR22" s="60"/>
      <c r="CS22" s="60"/>
      <c r="CT22" s="60"/>
      <c r="CU22" s="60"/>
      <c r="CV22" s="60"/>
      <c r="CW22" s="60"/>
      <c r="CX22" s="60"/>
      <c r="CY22" s="60"/>
      <c r="CZ22" s="60"/>
      <c r="DA22" s="60"/>
      <c r="DB22" s="60"/>
    </row>
    <row r="23" spans="1:106" s="83" customFormat="1" ht="21" customHeight="1" thickBot="1" x14ac:dyDescent="0.25">
      <c r="A23" s="126"/>
      <c r="B23" s="138"/>
      <c r="C23" s="135"/>
      <c r="D23" s="118"/>
      <c r="E23" s="67"/>
      <c r="F23" s="86"/>
      <c r="G23" s="51">
        <f t="shared" si="0"/>
        <v>0</v>
      </c>
      <c r="H23" s="87"/>
      <c r="I23" s="153"/>
      <c r="J23" s="154"/>
      <c r="K23" s="154"/>
      <c r="L23" s="154"/>
      <c r="M23" s="154"/>
      <c r="N23" s="154"/>
      <c r="O23" s="154"/>
      <c r="P23" s="154"/>
      <c r="Q23" s="154"/>
      <c r="R23" s="154"/>
      <c r="S23" s="154"/>
      <c r="T23" s="154"/>
      <c r="U23" s="155"/>
      <c r="V23" s="60">
        <v>22</v>
      </c>
      <c r="W23" s="55">
        <f t="shared" si="1"/>
        <v>0</v>
      </c>
      <c r="X23" s="61" t="str">
        <f t="shared" si="2"/>
        <v/>
      </c>
      <c r="Y23" s="62">
        <f t="shared" si="3"/>
        <v>0</v>
      </c>
      <c r="Z23" s="61">
        <f t="shared" si="4"/>
        <v>0</v>
      </c>
      <c r="AA23" s="61">
        <f t="shared" si="5"/>
        <v>0</v>
      </c>
      <c r="AB23" s="61">
        <f t="shared" si="6"/>
        <v>0</v>
      </c>
      <c r="AC23" s="63">
        <f t="shared" si="7"/>
        <v>0</v>
      </c>
      <c r="AD23" s="57">
        <f>IF($A$21&lt;&gt;"x",IF(WEEKDAY($B$21,2)&lt;&gt;6,IF(WEEKDAY($B$21,2)&lt;&gt;7,0,7),6),-1)</f>
        <v>0</v>
      </c>
      <c r="AE23" s="57">
        <f t="shared" si="8"/>
        <v>0</v>
      </c>
      <c r="AF23" s="60"/>
      <c r="AG23" s="60"/>
      <c r="AH23" s="60"/>
      <c r="AI23" s="60"/>
      <c r="AJ23" s="60"/>
      <c r="AK23" s="60"/>
      <c r="AL23" s="60"/>
      <c r="AM23" s="60"/>
      <c r="AN23" s="60"/>
      <c r="AO23" s="60"/>
      <c r="AP23" s="60"/>
      <c r="AQ23" s="60"/>
      <c r="AR23" s="60"/>
      <c r="AS23" s="60"/>
      <c r="AT23" s="60"/>
      <c r="AU23" s="60"/>
      <c r="AV23" s="60"/>
      <c r="AW23" s="60"/>
      <c r="AX23" s="60"/>
      <c r="AY23" s="60"/>
      <c r="AZ23" s="60"/>
      <c r="BA23" s="60"/>
      <c r="BB23" s="60"/>
      <c r="BC23" s="60"/>
      <c r="BD23" s="60"/>
      <c r="BE23" s="60"/>
      <c r="BF23" s="60"/>
      <c r="BG23" s="60"/>
      <c r="BH23" s="60"/>
      <c r="BI23" s="60"/>
      <c r="BJ23" s="60"/>
      <c r="BK23" s="60"/>
      <c r="BL23" s="60"/>
      <c r="BM23" s="60"/>
      <c r="BN23" s="60"/>
      <c r="BO23" s="60"/>
      <c r="BP23" s="60"/>
      <c r="BQ23" s="60"/>
      <c r="BR23" s="60"/>
      <c r="BS23" s="60"/>
      <c r="BT23" s="60"/>
      <c r="BU23" s="60"/>
      <c r="BV23" s="60"/>
      <c r="BW23" s="60"/>
      <c r="BX23" s="60"/>
      <c r="BY23" s="60"/>
      <c r="BZ23" s="60"/>
      <c r="CA23" s="60"/>
      <c r="CB23" s="60"/>
      <c r="CC23" s="60"/>
      <c r="CD23" s="60"/>
      <c r="CE23" s="60"/>
      <c r="CF23" s="60"/>
      <c r="CG23" s="60"/>
      <c r="CH23" s="60"/>
      <c r="CI23" s="60"/>
      <c r="CJ23" s="60"/>
      <c r="CK23" s="60"/>
      <c r="CL23" s="60"/>
      <c r="CM23" s="60"/>
      <c r="CN23" s="60"/>
      <c r="CO23" s="60"/>
      <c r="CP23" s="60"/>
      <c r="CQ23" s="60"/>
      <c r="CR23" s="60"/>
      <c r="CS23" s="60"/>
      <c r="CT23" s="60"/>
      <c r="CU23" s="60"/>
      <c r="CV23" s="60"/>
      <c r="CW23" s="60"/>
      <c r="CX23" s="60"/>
      <c r="CY23" s="60"/>
      <c r="CZ23" s="60"/>
      <c r="DA23" s="60"/>
      <c r="DB23" s="60"/>
    </row>
    <row r="24" spans="1:106" s="83" customFormat="1" ht="21" customHeight="1" thickBot="1" x14ac:dyDescent="0.25">
      <c r="A24" s="124"/>
      <c r="B24" s="136">
        <f>B21+1</f>
        <v>44503</v>
      </c>
      <c r="C24" s="133">
        <f t="shared" ref="C24" si="10">B24</f>
        <v>44503</v>
      </c>
      <c r="D24" s="117"/>
      <c r="E24" s="30"/>
      <c r="F24" s="88"/>
      <c r="G24" s="49">
        <f t="shared" si="0"/>
        <v>0</v>
      </c>
      <c r="H24" s="82"/>
      <c r="I24" s="147"/>
      <c r="J24" s="148"/>
      <c r="K24" s="148"/>
      <c r="L24" s="148"/>
      <c r="M24" s="148"/>
      <c r="N24" s="148"/>
      <c r="O24" s="148"/>
      <c r="P24" s="148"/>
      <c r="Q24" s="148"/>
      <c r="R24" s="148"/>
      <c r="S24" s="148"/>
      <c r="T24" s="148"/>
      <c r="U24" s="149"/>
      <c r="V24" s="60">
        <v>23</v>
      </c>
      <c r="W24" s="55">
        <f t="shared" si="1"/>
        <v>0</v>
      </c>
      <c r="X24" s="61" t="str">
        <f t="shared" si="2"/>
        <v/>
      </c>
      <c r="Y24" s="62">
        <f t="shared" si="3"/>
        <v>0</v>
      </c>
      <c r="Z24" s="61">
        <f t="shared" si="4"/>
        <v>0</v>
      </c>
      <c r="AA24" s="61">
        <f t="shared" si="5"/>
        <v>0</v>
      </c>
      <c r="AB24" s="61">
        <f t="shared" si="6"/>
        <v>0</v>
      </c>
      <c r="AC24" s="63">
        <f t="shared" si="7"/>
        <v>0</v>
      </c>
      <c r="AD24" s="57">
        <f>IF($A$24&lt;&gt;"x",IF(WEEKDAY($B$24,2)&lt;&gt;6,IF(WEEKDAY($B$24,2)&lt;&gt;7,0,7),6),-1)</f>
        <v>0</v>
      </c>
      <c r="AE24" s="57">
        <f t="shared" si="8"/>
        <v>0</v>
      </c>
      <c r="AF24" s="60"/>
      <c r="AG24" s="60"/>
      <c r="AH24" s="60"/>
      <c r="AI24" s="60"/>
      <c r="AJ24" s="60"/>
      <c r="AK24" s="60"/>
      <c r="AL24" s="60"/>
      <c r="AM24" s="60"/>
      <c r="AN24" s="60"/>
      <c r="AO24" s="60"/>
      <c r="AP24" s="60"/>
      <c r="AQ24" s="60"/>
      <c r="AR24" s="60"/>
      <c r="AS24" s="60"/>
      <c r="AT24" s="60"/>
      <c r="AU24" s="60"/>
      <c r="AV24" s="60"/>
      <c r="AW24" s="60"/>
      <c r="AX24" s="60"/>
      <c r="AY24" s="60"/>
      <c r="AZ24" s="60"/>
      <c r="BA24" s="60"/>
      <c r="BB24" s="60"/>
      <c r="BC24" s="60"/>
      <c r="BD24" s="60"/>
      <c r="BE24" s="60"/>
      <c r="BF24" s="60"/>
      <c r="BG24" s="60"/>
      <c r="BH24" s="60"/>
      <c r="BI24" s="60"/>
      <c r="BJ24" s="60"/>
      <c r="BK24" s="60"/>
      <c r="BL24" s="60"/>
      <c r="BM24" s="60"/>
      <c r="BN24" s="60"/>
      <c r="BO24" s="60"/>
      <c r="BP24" s="60"/>
      <c r="BQ24" s="60"/>
      <c r="BR24" s="60"/>
      <c r="BS24" s="60"/>
      <c r="BT24" s="60"/>
      <c r="BU24" s="60"/>
      <c r="BV24" s="60"/>
      <c r="BW24" s="60"/>
      <c r="BX24" s="60"/>
      <c r="BY24" s="60"/>
      <c r="BZ24" s="60"/>
      <c r="CA24" s="60"/>
      <c r="CB24" s="60"/>
      <c r="CC24" s="60"/>
      <c r="CD24" s="60"/>
      <c r="CE24" s="60"/>
      <c r="CF24" s="60"/>
      <c r="CG24" s="60"/>
      <c r="CH24" s="60"/>
      <c r="CI24" s="60"/>
      <c r="CJ24" s="60"/>
      <c r="CK24" s="60"/>
      <c r="CL24" s="60"/>
      <c r="CM24" s="60"/>
      <c r="CN24" s="60"/>
      <c r="CO24" s="60"/>
      <c r="CP24" s="60"/>
      <c r="CQ24" s="60"/>
      <c r="CR24" s="60"/>
      <c r="CS24" s="60"/>
      <c r="CT24" s="60"/>
      <c r="CU24" s="60"/>
      <c r="CV24" s="60"/>
      <c r="CW24" s="60"/>
      <c r="CX24" s="60"/>
      <c r="CY24" s="60"/>
      <c r="CZ24" s="60"/>
      <c r="DA24" s="60"/>
      <c r="DB24" s="60"/>
    </row>
    <row r="25" spans="1:106" s="83" customFormat="1" ht="21" customHeight="1" thickBot="1" x14ac:dyDescent="0.25">
      <c r="A25" s="125"/>
      <c r="B25" s="137"/>
      <c r="C25" s="134"/>
      <c r="D25" s="118"/>
      <c r="E25" s="67"/>
      <c r="F25" s="84"/>
      <c r="G25" s="50">
        <f t="shared" si="0"/>
        <v>0</v>
      </c>
      <c r="H25" s="85"/>
      <c r="I25" s="150"/>
      <c r="J25" s="151"/>
      <c r="K25" s="151"/>
      <c r="L25" s="151"/>
      <c r="M25" s="151"/>
      <c r="N25" s="151"/>
      <c r="O25" s="151"/>
      <c r="P25" s="151"/>
      <c r="Q25" s="151"/>
      <c r="R25" s="151"/>
      <c r="S25" s="151"/>
      <c r="T25" s="151"/>
      <c r="U25" s="152"/>
      <c r="V25" s="60">
        <v>24</v>
      </c>
      <c r="W25" s="55">
        <f t="shared" si="1"/>
        <v>0</v>
      </c>
      <c r="X25" s="61" t="str">
        <f t="shared" si="2"/>
        <v/>
      </c>
      <c r="Y25" s="62">
        <f t="shared" si="3"/>
        <v>0</v>
      </c>
      <c r="Z25" s="61">
        <f t="shared" si="4"/>
        <v>0</v>
      </c>
      <c r="AA25" s="61">
        <f t="shared" si="5"/>
        <v>0</v>
      </c>
      <c r="AB25" s="61">
        <f t="shared" si="6"/>
        <v>0</v>
      </c>
      <c r="AC25" s="63">
        <f t="shared" si="7"/>
        <v>0</v>
      </c>
      <c r="AD25" s="57">
        <f>IF($A$24&lt;&gt;"x",IF(WEEKDAY($B$24,2)&lt;&gt;6,IF(WEEKDAY($B$24,2)&lt;&gt;7,0,7),6),-1)</f>
        <v>0</v>
      </c>
      <c r="AE25" s="57">
        <f t="shared" si="8"/>
        <v>0</v>
      </c>
      <c r="AF25" s="60"/>
      <c r="AG25" s="60"/>
      <c r="AH25" s="60"/>
      <c r="AI25" s="60"/>
      <c r="AJ25" s="60"/>
      <c r="AK25" s="60"/>
      <c r="AL25" s="60"/>
      <c r="AM25" s="60"/>
      <c r="AN25" s="60"/>
      <c r="AO25" s="60"/>
      <c r="AP25" s="60"/>
      <c r="AQ25" s="60"/>
      <c r="AR25" s="60"/>
      <c r="AS25" s="60"/>
      <c r="AT25" s="60"/>
      <c r="AU25" s="60"/>
      <c r="AV25" s="60"/>
      <c r="AW25" s="60"/>
      <c r="AX25" s="60"/>
      <c r="AY25" s="60"/>
      <c r="AZ25" s="60"/>
      <c r="BA25" s="60"/>
      <c r="BB25" s="60"/>
      <c r="BC25" s="60"/>
      <c r="BD25" s="60"/>
      <c r="BE25" s="60"/>
      <c r="BF25" s="60"/>
      <c r="BG25" s="60"/>
      <c r="BH25" s="60"/>
      <c r="BI25" s="60"/>
      <c r="BJ25" s="60"/>
      <c r="BK25" s="60"/>
      <c r="BL25" s="60"/>
      <c r="BM25" s="60"/>
      <c r="BN25" s="60"/>
      <c r="BO25" s="60"/>
      <c r="BP25" s="60"/>
      <c r="BQ25" s="60"/>
      <c r="BR25" s="60"/>
      <c r="BS25" s="60"/>
      <c r="BT25" s="60"/>
      <c r="BU25" s="60"/>
      <c r="BV25" s="60"/>
      <c r="BW25" s="60"/>
      <c r="BX25" s="60"/>
      <c r="BY25" s="60"/>
      <c r="BZ25" s="60"/>
      <c r="CA25" s="60"/>
      <c r="CB25" s="60"/>
      <c r="CC25" s="60"/>
      <c r="CD25" s="60"/>
      <c r="CE25" s="60"/>
      <c r="CF25" s="60"/>
      <c r="CG25" s="60"/>
      <c r="CH25" s="60"/>
      <c r="CI25" s="60"/>
      <c r="CJ25" s="60"/>
      <c r="CK25" s="60"/>
      <c r="CL25" s="60"/>
      <c r="CM25" s="60"/>
      <c r="CN25" s="60"/>
      <c r="CO25" s="60"/>
      <c r="CP25" s="60"/>
      <c r="CQ25" s="60"/>
      <c r="CR25" s="60"/>
      <c r="CS25" s="60"/>
      <c r="CT25" s="60"/>
      <c r="CU25" s="60"/>
      <c r="CV25" s="60"/>
      <c r="CW25" s="60"/>
      <c r="CX25" s="60"/>
      <c r="CY25" s="60"/>
      <c r="CZ25" s="60"/>
      <c r="DA25" s="60"/>
      <c r="DB25" s="60"/>
    </row>
    <row r="26" spans="1:106" s="83" customFormat="1" ht="21" customHeight="1" thickBot="1" x14ac:dyDescent="0.25">
      <c r="A26" s="126"/>
      <c r="B26" s="138"/>
      <c r="C26" s="135"/>
      <c r="D26" s="118"/>
      <c r="E26" s="67"/>
      <c r="F26" s="86"/>
      <c r="G26" s="51">
        <f t="shared" si="0"/>
        <v>0</v>
      </c>
      <c r="H26" s="87"/>
      <c r="I26" s="153"/>
      <c r="J26" s="154"/>
      <c r="K26" s="154"/>
      <c r="L26" s="154"/>
      <c r="M26" s="154"/>
      <c r="N26" s="154"/>
      <c r="O26" s="154"/>
      <c r="P26" s="154"/>
      <c r="Q26" s="154"/>
      <c r="R26" s="154"/>
      <c r="S26" s="154"/>
      <c r="T26" s="154"/>
      <c r="U26" s="155"/>
      <c r="V26" s="60">
        <v>25</v>
      </c>
      <c r="W26" s="55">
        <f t="shared" si="1"/>
        <v>0</v>
      </c>
      <c r="X26" s="61" t="str">
        <f t="shared" si="2"/>
        <v/>
      </c>
      <c r="Y26" s="62">
        <f t="shared" si="3"/>
        <v>0</v>
      </c>
      <c r="Z26" s="61">
        <f t="shared" si="4"/>
        <v>0</v>
      </c>
      <c r="AA26" s="61">
        <f t="shared" si="5"/>
        <v>0</v>
      </c>
      <c r="AB26" s="61">
        <f t="shared" si="6"/>
        <v>0</v>
      </c>
      <c r="AC26" s="63">
        <f t="shared" si="7"/>
        <v>0</v>
      </c>
      <c r="AD26" s="57">
        <f>IF($A$24&lt;&gt;"x",IF(WEEKDAY($B$24,2)&lt;&gt;6,IF(WEEKDAY($B$24,2)&lt;&gt;7,0,7),6),-1)</f>
        <v>0</v>
      </c>
      <c r="AE26" s="57">
        <f t="shared" si="8"/>
        <v>0</v>
      </c>
      <c r="AF26" s="60"/>
      <c r="AG26" s="60"/>
      <c r="AH26" s="60"/>
      <c r="AI26" s="60"/>
      <c r="AJ26" s="60"/>
      <c r="AK26" s="60"/>
      <c r="AL26" s="60"/>
      <c r="AM26" s="60"/>
      <c r="AN26" s="60"/>
      <c r="AO26" s="60"/>
      <c r="AP26" s="60"/>
      <c r="AQ26" s="60"/>
      <c r="AR26" s="60"/>
      <c r="AS26" s="60"/>
      <c r="AT26" s="60"/>
      <c r="AU26" s="60"/>
      <c r="AV26" s="60"/>
      <c r="AW26" s="60"/>
      <c r="AX26" s="60"/>
      <c r="AY26" s="60"/>
      <c r="AZ26" s="60"/>
      <c r="BA26" s="60"/>
      <c r="BB26" s="60"/>
      <c r="BC26" s="60"/>
      <c r="BD26" s="60"/>
      <c r="BE26" s="60"/>
      <c r="BF26" s="60"/>
      <c r="BG26" s="60"/>
      <c r="BH26" s="60"/>
      <c r="BI26" s="60"/>
      <c r="BJ26" s="60"/>
      <c r="BK26" s="60"/>
      <c r="BL26" s="60"/>
      <c r="BM26" s="60"/>
      <c r="BN26" s="60"/>
      <c r="BO26" s="60"/>
      <c r="BP26" s="60"/>
      <c r="BQ26" s="60"/>
      <c r="BR26" s="60"/>
      <c r="BS26" s="60"/>
      <c r="BT26" s="60"/>
      <c r="BU26" s="60"/>
      <c r="BV26" s="60"/>
      <c r="BW26" s="60"/>
      <c r="BX26" s="60"/>
      <c r="BY26" s="60"/>
      <c r="BZ26" s="60"/>
      <c r="CA26" s="60"/>
      <c r="CB26" s="60"/>
      <c r="CC26" s="60"/>
      <c r="CD26" s="60"/>
      <c r="CE26" s="60"/>
      <c r="CF26" s="60"/>
      <c r="CG26" s="60"/>
      <c r="CH26" s="60"/>
      <c r="CI26" s="60"/>
      <c r="CJ26" s="60"/>
      <c r="CK26" s="60"/>
      <c r="CL26" s="60"/>
      <c r="CM26" s="60"/>
      <c r="CN26" s="60"/>
      <c r="CO26" s="60"/>
      <c r="CP26" s="60"/>
      <c r="CQ26" s="60"/>
      <c r="CR26" s="60"/>
      <c r="CS26" s="60"/>
      <c r="CT26" s="60"/>
      <c r="CU26" s="60"/>
      <c r="CV26" s="60"/>
      <c r="CW26" s="60"/>
      <c r="CX26" s="60"/>
      <c r="CY26" s="60"/>
      <c r="CZ26" s="60"/>
      <c r="DA26" s="60"/>
      <c r="DB26" s="60"/>
    </row>
    <row r="27" spans="1:106" s="83" customFormat="1" ht="21" customHeight="1" thickBot="1" x14ac:dyDescent="0.25">
      <c r="A27" s="124"/>
      <c r="B27" s="136">
        <f>B24+1</f>
        <v>44504</v>
      </c>
      <c r="C27" s="133">
        <f t="shared" ref="C27" si="11">B27</f>
        <v>44504</v>
      </c>
      <c r="D27" s="117"/>
      <c r="E27" s="30"/>
      <c r="F27" s="88"/>
      <c r="G27" s="49">
        <f t="shared" si="0"/>
        <v>0</v>
      </c>
      <c r="H27" s="82"/>
      <c r="I27" s="147"/>
      <c r="J27" s="148"/>
      <c r="K27" s="148"/>
      <c r="L27" s="148"/>
      <c r="M27" s="148"/>
      <c r="N27" s="148"/>
      <c r="O27" s="148"/>
      <c r="P27" s="148"/>
      <c r="Q27" s="148"/>
      <c r="R27" s="148"/>
      <c r="S27" s="148"/>
      <c r="T27" s="148"/>
      <c r="U27" s="149"/>
      <c r="V27" s="60">
        <v>26</v>
      </c>
      <c r="W27" s="55">
        <f t="shared" si="1"/>
        <v>0</v>
      </c>
      <c r="X27" s="61" t="str">
        <f t="shared" si="2"/>
        <v/>
      </c>
      <c r="Y27" s="62">
        <f t="shared" si="3"/>
        <v>0</v>
      </c>
      <c r="Z27" s="61">
        <f t="shared" si="4"/>
        <v>0</v>
      </c>
      <c r="AA27" s="61">
        <f t="shared" si="5"/>
        <v>0</v>
      </c>
      <c r="AB27" s="61">
        <f t="shared" si="6"/>
        <v>0</v>
      </c>
      <c r="AC27" s="63">
        <f t="shared" si="7"/>
        <v>0</v>
      </c>
      <c r="AD27" s="57">
        <f>IF($A$27&lt;&gt;"x",IF(WEEKDAY($B$27,2)&lt;&gt;6,IF(WEEKDAY($B$27,2)&lt;&gt;7,0,7),6),-1)</f>
        <v>0</v>
      </c>
      <c r="AE27" s="57">
        <f t="shared" si="8"/>
        <v>0</v>
      </c>
      <c r="AF27" s="60"/>
      <c r="AG27" s="60"/>
      <c r="AH27" s="60"/>
      <c r="AI27" s="60"/>
      <c r="AJ27" s="60"/>
      <c r="AK27" s="60"/>
      <c r="AL27" s="60"/>
      <c r="AM27" s="60"/>
      <c r="AN27" s="60"/>
      <c r="AO27" s="60"/>
      <c r="AP27" s="60"/>
      <c r="AQ27" s="60"/>
      <c r="AR27" s="60"/>
      <c r="AS27" s="60"/>
      <c r="AT27" s="60"/>
      <c r="AU27" s="60"/>
      <c r="AV27" s="60"/>
      <c r="AW27" s="60"/>
      <c r="AX27" s="60"/>
      <c r="AY27" s="60"/>
      <c r="AZ27" s="60"/>
      <c r="BA27" s="60"/>
      <c r="BB27" s="60"/>
      <c r="BC27" s="60"/>
      <c r="BD27" s="60"/>
      <c r="BE27" s="60"/>
      <c r="BF27" s="60"/>
      <c r="BG27" s="60"/>
      <c r="BH27" s="60"/>
      <c r="BI27" s="60"/>
      <c r="BJ27" s="60"/>
      <c r="BK27" s="60"/>
      <c r="BL27" s="60"/>
      <c r="BM27" s="60"/>
      <c r="BN27" s="60"/>
      <c r="BO27" s="60"/>
      <c r="BP27" s="60"/>
      <c r="BQ27" s="60"/>
      <c r="BR27" s="60"/>
      <c r="BS27" s="60"/>
      <c r="BT27" s="60"/>
      <c r="BU27" s="60"/>
      <c r="BV27" s="60"/>
      <c r="BW27" s="60"/>
      <c r="BX27" s="60"/>
      <c r="BY27" s="60"/>
      <c r="BZ27" s="60"/>
      <c r="CA27" s="60"/>
      <c r="CB27" s="60"/>
      <c r="CC27" s="60"/>
      <c r="CD27" s="60"/>
      <c r="CE27" s="60"/>
      <c r="CF27" s="60"/>
      <c r="CG27" s="60"/>
      <c r="CH27" s="60"/>
      <c r="CI27" s="60"/>
      <c r="CJ27" s="60"/>
      <c r="CK27" s="60"/>
      <c r="CL27" s="60"/>
      <c r="CM27" s="60"/>
      <c r="CN27" s="60"/>
      <c r="CO27" s="60"/>
      <c r="CP27" s="60"/>
      <c r="CQ27" s="60"/>
      <c r="CR27" s="60"/>
      <c r="CS27" s="60"/>
      <c r="CT27" s="60"/>
      <c r="CU27" s="60"/>
      <c r="CV27" s="60"/>
      <c r="CW27" s="60"/>
      <c r="CX27" s="60"/>
      <c r="CY27" s="60"/>
      <c r="CZ27" s="60"/>
      <c r="DA27" s="60"/>
      <c r="DB27" s="60"/>
    </row>
    <row r="28" spans="1:106" s="83" customFormat="1" ht="21" customHeight="1" thickBot="1" x14ac:dyDescent="0.25">
      <c r="A28" s="125"/>
      <c r="B28" s="137"/>
      <c r="C28" s="134"/>
      <c r="D28" s="118"/>
      <c r="E28" s="67"/>
      <c r="F28" s="84"/>
      <c r="G28" s="50">
        <f t="shared" si="0"/>
        <v>0</v>
      </c>
      <c r="H28" s="85"/>
      <c r="I28" s="150"/>
      <c r="J28" s="151"/>
      <c r="K28" s="151"/>
      <c r="L28" s="151"/>
      <c r="M28" s="151"/>
      <c r="N28" s="151"/>
      <c r="O28" s="151"/>
      <c r="P28" s="151"/>
      <c r="Q28" s="151"/>
      <c r="R28" s="151"/>
      <c r="S28" s="151"/>
      <c r="T28" s="151"/>
      <c r="U28" s="152"/>
      <c r="V28" s="60">
        <v>27</v>
      </c>
      <c r="W28" s="55">
        <f t="shared" si="1"/>
        <v>0</v>
      </c>
      <c r="X28" s="61" t="str">
        <f t="shared" si="2"/>
        <v/>
      </c>
      <c r="Y28" s="62">
        <f t="shared" si="3"/>
        <v>0</v>
      </c>
      <c r="Z28" s="61">
        <f t="shared" si="4"/>
        <v>0</v>
      </c>
      <c r="AA28" s="61">
        <f t="shared" si="5"/>
        <v>0</v>
      </c>
      <c r="AB28" s="61">
        <f t="shared" si="6"/>
        <v>0</v>
      </c>
      <c r="AC28" s="63">
        <f t="shared" si="7"/>
        <v>0</v>
      </c>
      <c r="AD28" s="57">
        <f>IF($A$27&lt;&gt;"x",IF(WEEKDAY($B$27,2)&lt;&gt;6,IF(WEEKDAY($B$27,2)&lt;&gt;7,0,7),6),-1)</f>
        <v>0</v>
      </c>
      <c r="AE28" s="57">
        <f t="shared" si="8"/>
        <v>0</v>
      </c>
      <c r="AF28" s="60"/>
      <c r="AG28" s="60"/>
      <c r="AH28" s="60"/>
      <c r="AI28" s="60"/>
      <c r="AJ28" s="60"/>
      <c r="AK28" s="60"/>
      <c r="AL28" s="60"/>
      <c r="AM28" s="60"/>
      <c r="AN28" s="60"/>
      <c r="AO28" s="60"/>
      <c r="AP28" s="60"/>
      <c r="AQ28" s="60"/>
      <c r="AR28" s="60"/>
      <c r="AS28" s="60"/>
      <c r="AT28" s="60"/>
      <c r="AU28" s="60"/>
      <c r="AV28" s="60"/>
      <c r="AW28" s="60"/>
      <c r="AX28" s="60"/>
      <c r="AY28" s="60"/>
      <c r="AZ28" s="60"/>
      <c r="BA28" s="60"/>
      <c r="BB28" s="60"/>
      <c r="BC28" s="60"/>
      <c r="BD28" s="60"/>
      <c r="BE28" s="60"/>
      <c r="BF28" s="60"/>
      <c r="BG28" s="60"/>
      <c r="BH28" s="60"/>
      <c r="BI28" s="60"/>
      <c r="BJ28" s="60"/>
      <c r="BK28" s="60"/>
      <c r="BL28" s="60"/>
      <c r="BM28" s="60"/>
      <c r="BN28" s="60"/>
      <c r="BO28" s="60"/>
      <c r="BP28" s="60"/>
      <c r="BQ28" s="60"/>
      <c r="BR28" s="60"/>
      <c r="BS28" s="60"/>
      <c r="BT28" s="60"/>
      <c r="BU28" s="60"/>
      <c r="BV28" s="60"/>
      <c r="BW28" s="60"/>
      <c r="BX28" s="60"/>
      <c r="BY28" s="60"/>
      <c r="BZ28" s="60"/>
      <c r="CA28" s="60"/>
      <c r="CB28" s="60"/>
      <c r="CC28" s="60"/>
      <c r="CD28" s="60"/>
      <c r="CE28" s="60"/>
      <c r="CF28" s="60"/>
      <c r="CG28" s="60"/>
      <c r="CH28" s="60"/>
      <c r="CI28" s="60"/>
      <c r="CJ28" s="60"/>
      <c r="CK28" s="60"/>
      <c r="CL28" s="60"/>
      <c r="CM28" s="60"/>
      <c r="CN28" s="60"/>
      <c r="CO28" s="60"/>
      <c r="CP28" s="60"/>
      <c r="CQ28" s="60"/>
      <c r="CR28" s="60"/>
      <c r="CS28" s="60"/>
      <c r="CT28" s="60"/>
      <c r="CU28" s="60"/>
      <c r="CV28" s="60"/>
      <c r="CW28" s="60"/>
      <c r="CX28" s="60"/>
      <c r="CY28" s="60"/>
      <c r="CZ28" s="60"/>
      <c r="DA28" s="60"/>
      <c r="DB28" s="60"/>
    </row>
    <row r="29" spans="1:106" s="83" customFormat="1" ht="21" customHeight="1" thickBot="1" x14ac:dyDescent="0.25">
      <c r="A29" s="126"/>
      <c r="B29" s="138"/>
      <c r="C29" s="135"/>
      <c r="D29" s="118"/>
      <c r="E29" s="67"/>
      <c r="F29" s="86"/>
      <c r="G29" s="51">
        <f t="shared" si="0"/>
        <v>0</v>
      </c>
      <c r="H29" s="87"/>
      <c r="I29" s="153"/>
      <c r="J29" s="154"/>
      <c r="K29" s="154"/>
      <c r="L29" s="154"/>
      <c r="M29" s="154"/>
      <c r="N29" s="154"/>
      <c r="O29" s="154"/>
      <c r="P29" s="154"/>
      <c r="Q29" s="154"/>
      <c r="R29" s="154"/>
      <c r="S29" s="154"/>
      <c r="T29" s="154"/>
      <c r="U29" s="155"/>
      <c r="V29" s="60">
        <v>28</v>
      </c>
      <c r="W29" s="55">
        <f t="shared" si="1"/>
        <v>0</v>
      </c>
      <c r="X29" s="61" t="str">
        <f t="shared" si="2"/>
        <v/>
      </c>
      <c r="Y29" s="62">
        <f t="shared" si="3"/>
        <v>0</v>
      </c>
      <c r="Z29" s="61">
        <f t="shared" si="4"/>
        <v>0</v>
      </c>
      <c r="AA29" s="61">
        <f t="shared" si="5"/>
        <v>0</v>
      </c>
      <c r="AB29" s="61">
        <f t="shared" si="6"/>
        <v>0</v>
      </c>
      <c r="AC29" s="63">
        <f t="shared" si="7"/>
        <v>0</v>
      </c>
      <c r="AD29" s="57">
        <f>IF($A$27&lt;&gt;"x",IF(WEEKDAY($B$27,2)&lt;&gt;6,IF(WEEKDAY($B$27,2)&lt;&gt;7,0,7),6),-1)</f>
        <v>0</v>
      </c>
      <c r="AE29" s="57">
        <f t="shared" si="8"/>
        <v>0</v>
      </c>
      <c r="AF29" s="60"/>
      <c r="AG29" s="60"/>
      <c r="AH29" s="60"/>
      <c r="AI29" s="60"/>
      <c r="AJ29" s="60"/>
      <c r="AK29" s="60"/>
      <c r="AL29" s="60"/>
      <c r="AM29" s="60"/>
      <c r="AN29" s="60"/>
      <c r="AO29" s="60"/>
      <c r="AP29" s="60"/>
      <c r="AQ29" s="60"/>
      <c r="AR29" s="60"/>
      <c r="AS29" s="60"/>
      <c r="AT29" s="60"/>
      <c r="AU29" s="60"/>
      <c r="AV29" s="60"/>
      <c r="AW29" s="60"/>
      <c r="AX29" s="60"/>
      <c r="AY29" s="60"/>
      <c r="AZ29" s="60"/>
      <c r="BA29" s="60"/>
      <c r="BB29" s="60"/>
      <c r="BC29" s="60"/>
      <c r="BD29" s="60"/>
      <c r="BE29" s="60"/>
      <c r="BF29" s="60"/>
      <c r="BG29" s="60"/>
      <c r="BH29" s="60"/>
      <c r="BI29" s="60"/>
      <c r="BJ29" s="60"/>
      <c r="BK29" s="60"/>
      <c r="BL29" s="60"/>
      <c r="BM29" s="60"/>
      <c r="BN29" s="60"/>
      <c r="BO29" s="60"/>
      <c r="BP29" s="60"/>
      <c r="BQ29" s="60"/>
      <c r="BR29" s="60"/>
      <c r="BS29" s="60"/>
      <c r="BT29" s="60"/>
      <c r="BU29" s="60"/>
      <c r="BV29" s="60"/>
      <c r="BW29" s="60"/>
      <c r="BX29" s="60"/>
      <c r="BY29" s="60"/>
      <c r="BZ29" s="60"/>
      <c r="CA29" s="60"/>
      <c r="CB29" s="60"/>
      <c r="CC29" s="60"/>
      <c r="CD29" s="60"/>
      <c r="CE29" s="60"/>
      <c r="CF29" s="60"/>
      <c r="CG29" s="60"/>
      <c r="CH29" s="60"/>
      <c r="CI29" s="60"/>
      <c r="CJ29" s="60"/>
      <c r="CK29" s="60"/>
      <c r="CL29" s="60"/>
      <c r="CM29" s="60"/>
      <c r="CN29" s="60"/>
      <c r="CO29" s="60"/>
      <c r="CP29" s="60"/>
      <c r="CQ29" s="60"/>
      <c r="CR29" s="60"/>
      <c r="CS29" s="60"/>
      <c r="CT29" s="60"/>
      <c r="CU29" s="60"/>
      <c r="CV29" s="60"/>
      <c r="CW29" s="60"/>
      <c r="CX29" s="60"/>
      <c r="CY29" s="60"/>
      <c r="CZ29" s="60"/>
      <c r="DA29" s="60"/>
      <c r="DB29" s="60"/>
    </row>
    <row r="30" spans="1:106" s="83" customFormat="1" ht="21" customHeight="1" thickBot="1" x14ac:dyDescent="0.25">
      <c r="A30" s="124"/>
      <c r="B30" s="136">
        <f>B27+1</f>
        <v>44505</v>
      </c>
      <c r="C30" s="133">
        <f t="shared" ref="C30" si="12">B30</f>
        <v>44505</v>
      </c>
      <c r="D30" s="117"/>
      <c r="E30" s="30"/>
      <c r="F30" s="88"/>
      <c r="G30" s="49">
        <f t="shared" si="0"/>
        <v>0</v>
      </c>
      <c r="H30" s="89"/>
      <c r="I30" s="147"/>
      <c r="J30" s="148"/>
      <c r="K30" s="148"/>
      <c r="L30" s="148"/>
      <c r="M30" s="148"/>
      <c r="N30" s="148"/>
      <c r="O30" s="148"/>
      <c r="P30" s="148"/>
      <c r="Q30" s="148"/>
      <c r="R30" s="148"/>
      <c r="S30" s="148"/>
      <c r="T30" s="148"/>
      <c r="U30" s="149"/>
      <c r="V30" s="60">
        <v>29</v>
      </c>
      <c r="W30" s="55">
        <f t="shared" si="1"/>
        <v>0</v>
      </c>
      <c r="X30" s="61" t="str">
        <f t="shared" si="2"/>
        <v/>
      </c>
      <c r="Y30" s="62">
        <f t="shared" si="3"/>
        <v>0</v>
      </c>
      <c r="Z30" s="61">
        <f t="shared" si="4"/>
        <v>0</v>
      </c>
      <c r="AA30" s="61">
        <f t="shared" si="5"/>
        <v>0</v>
      </c>
      <c r="AB30" s="61">
        <f t="shared" si="6"/>
        <v>0</v>
      </c>
      <c r="AC30" s="63">
        <f t="shared" si="7"/>
        <v>0</v>
      </c>
      <c r="AD30" s="57">
        <f>IF($A$30&lt;&gt;"x",IF(WEEKDAY($B$30,2)&lt;&gt;6,IF(WEEKDAY($B$30,2)&lt;&gt;7,0,7),6),-1)</f>
        <v>0</v>
      </c>
      <c r="AE30" s="57">
        <f t="shared" si="8"/>
        <v>0</v>
      </c>
      <c r="AF30" s="60"/>
      <c r="AG30" s="60"/>
      <c r="AH30" s="60"/>
      <c r="AI30" s="60"/>
      <c r="AJ30" s="60"/>
      <c r="AK30" s="60"/>
      <c r="AL30" s="60"/>
      <c r="AM30" s="60"/>
      <c r="AN30" s="60"/>
      <c r="AO30" s="60"/>
      <c r="AP30" s="60"/>
      <c r="AQ30" s="60"/>
      <c r="AR30" s="60"/>
      <c r="AS30" s="60"/>
      <c r="AT30" s="60"/>
      <c r="AU30" s="60"/>
      <c r="AV30" s="60"/>
      <c r="AW30" s="60"/>
      <c r="AX30" s="60"/>
      <c r="AY30" s="60"/>
      <c r="AZ30" s="60"/>
      <c r="BA30" s="60"/>
      <c r="BB30" s="60"/>
      <c r="BC30" s="60"/>
      <c r="BD30" s="60"/>
      <c r="BE30" s="60"/>
      <c r="BF30" s="60"/>
      <c r="BG30" s="60"/>
      <c r="BH30" s="60"/>
      <c r="BI30" s="60"/>
      <c r="BJ30" s="60"/>
      <c r="BK30" s="60"/>
      <c r="BL30" s="60"/>
      <c r="BM30" s="60"/>
      <c r="BN30" s="60"/>
      <c r="BO30" s="60"/>
      <c r="BP30" s="60"/>
      <c r="BQ30" s="60"/>
      <c r="BR30" s="60"/>
      <c r="BS30" s="60"/>
      <c r="BT30" s="60"/>
      <c r="BU30" s="60"/>
      <c r="BV30" s="60"/>
      <c r="BW30" s="60"/>
      <c r="BX30" s="60"/>
      <c r="BY30" s="60"/>
      <c r="BZ30" s="60"/>
      <c r="CA30" s="60"/>
      <c r="CB30" s="60"/>
      <c r="CC30" s="60"/>
      <c r="CD30" s="60"/>
      <c r="CE30" s="60"/>
      <c r="CF30" s="60"/>
      <c r="CG30" s="60"/>
      <c r="CH30" s="60"/>
      <c r="CI30" s="60"/>
      <c r="CJ30" s="60"/>
      <c r="CK30" s="60"/>
      <c r="CL30" s="60"/>
      <c r="CM30" s="60"/>
      <c r="CN30" s="60"/>
      <c r="CO30" s="60"/>
      <c r="CP30" s="60"/>
      <c r="CQ30" s="60"/>
      <c r="CR30" s="60"/>
      <c r="CS30" s="60"/>
      <c r="CT30" s="60"/>
      <c r="CU30" s="60"/>
      <c r="CV30" s="60"/>
      <c r="CW30" s="60"/>
      <c r="CX30" s="60"/>
      <c r="CY30" s="60"/>
      <c r="CZ30" s="60"/>
      <c r="DA30" s="60"/>
      <c r="DB30" s="60"/>
    </row>
    <row r="31" spans="1:106" s="83" customFormat="1" ht="21" customHeight="1" thickBot="1" x14ac:dyDescent="0.25">
      <c r="A31" s="125"/>
      <c r="B31" s="137"/>
      <c r="C31" s="134"/>
      <c r="D31" s="118"/>
      <c r="E31" s="67"/>
      <c r="F31" s="84"/>
      <c r="G31" s="50">
        <f t="shared" si="0"/>
        <v>0</v>
      </c>
      <c r="H31" s="85"/>
      <c r="I31" s="150"/>
      <c r="J31" s="151"/>
      <c r="K31" s="151"/>
      <c r="L31" s="151"/>
      <c r="M31" s="151"/>
      <c r="N31" s="151"/>
      <c r="O31" s="151"/>
      <c r="P31" s="151"/>
      <c r="Q31" s="151"/>
      <c r="R31" s="151"/>
      <c r="S31" s="151"/>
      <c r="T31" s="151"/>
      <c r="U31" s="152"/>
      <c r="V31" s="60">
        <v>30</v>
      </c>
      <c r="W31" s="55">
        <f t="shared" si="1"/>
        <v>0</v>
      </c>
      <c r="X31" s="61" t="str">
        <f t="shared" si="2"/>
        <v/>
      </c>
      <c r="Y31" s="62">
        <f t="shared" si="3"/>
        <v>0</v>
      </c>
      <c r="Z31" s="61">
        <f t="shared" si="4"/>
        <v>0</v>
      </c>
      <c r="AA31" s="61">
        <f t="shared" si="5"/>
        <v>0</v>
      </c>
      <c r="AB31" s="61">
        <f t="shared" si="6"/>
        <v>0</v>
      </c>
      <c r="AC31" s="63">
        <f t="shared" si="7"/>
        <v>0</v>
      </c>
      <c r="AD31" s="57">
        <f>IF($A$30&lt;&gt;"x",IF(WEEKDAY($B$30,2)&lt;&gt;6,IF(WEEKDAY($B$30,2)&lt;&gt;7,0,7),6),-1)</f>
        <v>0</v>
      </c>
      <c r="AE31" s="57">
        <f t="shared" si="8"/>
        <v>0</v>
      </c>
      <c r="AF31" s="60"/>
      <c r="AG31" s="60"/>
      <c r="AH31" s="60"/>
      <c r="AI31" s="60"/>
      <c r="AJ31" s="60"/>
      <c r="AK31" s="60"/>
      <c r="AL31" s="60"/>
      <c r="AM31" s="60"/>
      <c r="AN31" s="60"/>
      <c r="AO31" s="60"/>
      <c r="AP31" s="60"/>
      <c r="AQ31" s="60"/>
      <c r="AR31" s="60"/>
      <c r="AS31" s="60"/>
      <c r="AT31" s="60"/>
      <c r="AU31" s="60"/>
      <c r="AV31" s="60"/>
      <c r="AW31" s="60"/>
      <c r="AX31" s="60"/>
      <c r="AY31" s="60"/>
      <c r="AZ31" s="60"/>
      <c r="BA31" s="60"/>
      <c r="BB31" s="60"/>
      <c r="BC31" s="60"/>
      <c r="BD31" s="60"/>
      <c r="BE31" s="60"/>
      <c r="BF31" s="60"/>
      <c r="BG31" s="60"/>
      <c r="BH31" s="60"/>
      <c r="BI31" s="60"/>
      <c r="BJ31" s="60"/>
      <c r="BK31" s="60"/>
      <c r="BL31" s="60"/>
      <c r="BM31" s="60"/>
      <c r="BN31" s="60"/>
      <c r="BO31" s="60"/>
      <c r="BP31" s="60"/>
      <c r="BQ31" s="60"/>
      <c r="BR31" s="60"/>
      <c r="BS31" s="60"/>
      <c r="BT31" s="60"/>
      <c r="BU31" s="60"/>
      <c r="BV31" s="60"/>
      <c r="BW31" s="60"/>
      <c r="BX31" s="60"/>
      <c r="BY31" s="60"/>
      <c r="BZ31" s="60"/>
      <c r="CA31" s="60"/>
      <c r="CB31" s="60"/>
      <c r="CC31" s="60"/>
      <c r="CD31" s="60"/>
      <c r="CE31" s="60"/>
      <c r="CF31" s="60"/>
      <c r="CG31" s="60"/>
      <c r="CH31" s="60"/>
      <c r="CI31" s="60"/>
      <c r="CJ31" s="60"/>
      <c r="CK31" s="60"/>
      <c r="CL31" s="60"/>
      <c r="CM31" s="60"/>
      <c r="CN31" s="60"/>
      <c r="CO31" s="60"/>
      <c r="CP31" s="60"/>
      <c r="CQ31" s="60"/>
      <c r="CR31" s="60"/>
      <c r="CS31" s="60"/>
      <c r="CT31" s="60"/>
      <c r="CU31" s="60"/>
      <c r="CV31" s="60"/>
      <c r="CW31" s="60"/>
      <c r="CX31" s="60"/>
      <c r="CY31" s="60"/>
      <c r="CZ31" s="60"/>
      <c r="DA31" s="60"/>
      <c r="DB31" s="60"/>
    </row>
    <row r="32" spans="1:106" s="83" customFormat="1" ht="21" customHeight="1" thickBot="1" x14ac:dyDescent="0.25">
      <c r="A32" s="126"/>
      <c r="B32" s="138"/>
      <c r="C32" s="135"/>
      <c r="D32" s="118"/>
      <c r="E32" s="67"/>
      <c r="F32" s="86"/>
      <c r="G32" s="51">
        <f t="shared" si="0"/>
        <v>0</v>
      </c>
      <c r="H32" s="87"/>
      <c r="I32" s="153"/>
      <c r="J32" s="154"/>
      <c r="K32" s="154"/>
      <c r="L32" s="154"/>
      <c r="M32" s="154"/>
      <c r="N32" s="154"/>
      <c r="O32" s="154"/>
      <c r="P32" s="154"/>
      <c r="Q32" s="154"/>
      <c r="R32" s="154"/>
      <c r="S32" s="154"/>
      <c r="T32" s="154"/>
      <c r="U32" s="155"/>
      <c r="V32" s="60">
        <v>31</v>
      </c>
      <c r="W32" s="55">
        <f t="shared" si="1"/>
        <v>0</v>
      </c>
      <c r="X32" s="61" t="str">
        <f t="shared" si="2"/>
        <v/>
      </c>
      <c r="Y32" s="62">
        <f t="shared" si="3"/>
        <v>0</v>
      </c>
      <c r="Z32" s="61">
        <f t="shared" si="4"/>
        <v>0</v>
      </c>
      <c r="AA32" s="61">
        <f t="shared" si="5"/>
        <v>0</v>
      </c>
      <c r="AB32" s="61">
        <f t="shared" si="6"/>
        <v>0</v>
      </c>
      <c r="AC32" s="63">
        <f t="shared" si="7"/>
        <v>0</v>
      </c>
      <c r="AD32" s="57">
        <f>IF($A$30&lt;&gt;"x",IF(WEEKDAY($B$30,2)&lt;&gt;6,IF(WEEKDAY($B$30,2)&lt;&gt;7,0,7),6),-1)</f>
        <v>0</v>
      </c>
      <c r="AE32" s="57">
        <f t="shared" si="8"/>
        <v>0</v>
      </c>
      <c r="AF32" s="60"/>
      <c r="AG32" s="60"/>
      <c r="AH32" s="60"/>
      <c r="AI32" s="60"/>
      <c r="AJ32" s="60"/>
      <c r="AK32" s="60"/>
      <c r="AL32" s="60"/>
      <c r="AM32" s="60"/>
      <c r="AN32" s="60"/>
      <c r="AO32" s="60"/>
      <c r="AP32" s="60"/>
      <c r="AQ32" s="60"/>
      <c r="AR32" s="60"/>
      <c r="AS32" s="60"/>
      <c r="AT32" s="60"/>
      <c r="AU32" s="60"/>
      <c r="AV32" s="60"/>
      <c r="AW32" s="60"/>
      <c r="AX32" s="60"/>
      <c r="AY32" s="60"/>
      <c r="AZ32" s="60"/>
      <c r="BA32" s="60"/>
      <c r="BB32" s="60"/>
      <c r="BC32" s="60"/>
      <c r="BD32" s="60"/>
      <c r="BE32" s="60"/>
      <c r="BF32" s="60"/>
      <c r="BG32" s="60"/>
      <c r="BH32" s="60"/>
      <c r="BI32" s="60"/>
      <c r="BJ32" s="60"/>
      <c r="BK32" s="60"/>
      <c r="BL32" s="60"/>
      <c r="BM32" s="60"/>
      <c r="BN32" s="60"/>
      <c r="BO32" s="60"/>
      <c r="BP32" s="60"/>
      <c r="BQ32" s="60"/>
      <c r="BR32" s="60"/>
      <c r="BS32" s="60"/>
      <c r="BT32" s="60"/>
      <c r="BU32" s="60"/>
      <c r="BV32" s="60"/>
      <c r="BW32" s="60"/>
      <c r="BX32" s="60"/>
      <c r="BY32" s="60"/>
      <c r="BZ32" s="60"/>
      <c r="CA32" s="60"/>
      <c r="CB32" s="60"/>
      <c r="CC32" s="60"/>
      <c r="CD32" s="60"/>
      <c r="CE32" s="60"/>
      <c r="CF32" s="60"/>
      <c r="CG32" s="60"/>
      <c r="CH32" s="60"/>
      <c r="CI32" s="60"/>
      <c r="CJ32" s="60"/>
      <c r="CK32" s="60"/>
      <c r="CL32" s="60"/>
      <c r="CM32" s="60"/>
      <c r="CN32" s="60"/>
      <c r="CO32" s="60"/>
      <c r="CP32" s="60"/>
      <c r="CQ32" s="60"/>
      <c r="CR32" s="60"/>
      <c r="CS32" s="60"/>
      <c r="CT32" s="60"/>
      <c r="CU32" s="60"/>
      <c r="CV32" s="60"/>
      <c r="CW32" s="60"/>
      <c r="CX32" s="60"/>
      <c r="CY32" s="60"/>
      <c r="CZ32" s="60"/>
      <c r="DA32" s="60"/>
      <c r="DB32" s="60"/>
    </row>
    <row r="33" spans="1:107" s="83" customFormat="1" ht="21" customHeight="1" thickBot="1" x14ac:dyDescent="0.25">
      <c r="A33" s="124"/>
      <c r="B33" s="136">
        <f>B30+1</f>
        <v>44506</v>
      </c>
      <c r="C33" s="133">
        <f t="shared" ref="C33" si="13">B33</f>
        <v>44506</v>
      </c>
      <c r="D33" s="117"/>
      <c r="E33" s="30"/>
      <c r="F33" s="88"/>
      <c r="G33" s="49">
        <f t="shared" si="0"/>
        <v>0</v>
      </c>
      <c r="H33" s="89"/>
      <c r="I33" s="147"/>
      <c r="J33" s="148"/>
      <c r="K33" s="148"/>
      <c r="L33" s="148"/>
      <c r="M33" s="148"/>
      <c r="N33" s="148"/>
      <c r="O33" s="148"/>
      <c r="P33" s="148"/>
      <c r="Q33" s="148"/>
      <c r="R33" s="148"/>
      <c r="S33" s="148"/>
      <c r="T33" s="148"/>
      <c r="U33" s="149"/>
      <c r="V33" s="60">
        <v>32</v>
      </c>
      <c r="W33" s="55">
        <f t="shared" si="1"/>
        <v>0</v>
      </c>
      <c r="X33" s="61" t="str">
        <f t="shared" si="2"/>
        <v/>
      </c>
      <c r="Y33" s="62">
        <f t="shared" si="3"/>
        <v>0</v>
      </c>
      <c r="Z33" s="61">
        <f t="shared" si="4"/>
        <v>0</v>
      </c>
      <c r="AA33" s="61">
        <f t="shared" si="5"/>
        <v>0</v>
      </c>
      <c r="AB33" s="61">
        <f t="shared" si="6"/>
        <v>0</v>
      </c>
      <c r="AC33" s="63">
        <f t="shared" si="7"/>
        <v>0</v>
      </c>
      <c r="AD33" s="57">
        <f>IF($A$33&lt;&gt;"x",IF(WEEKDAY($B$33,2)&lt;&gt;6,IF(WEEKDAY($B$33,2)&lt;&gt;7,0,7),6),-1)</f>
        <v>6</v>
      </c>
      <c r="AE33" s="57">
        <f t="shared" si="8"/>
        <v>0</v>
      </c>
      <c r="AF33" s="60"/>
      <c r="AG33" s="60"/>
      <c r="AH33" s="60"/>
      <c r="AI33" s="60"/>
      <c r="AJ33" s="60"/>
      <c r="AK33" s="60"/>
      <c r="AL33" s="60"/>
      <c r="AM33" s="60"/>
      <c r="AN33" s="60"/>
      <c r="AO33" s="60"/>
      <c r="AP33" s="60"/>
      <c r="AQ33" s="60"/>
      <c r="AR33" s="60"/>
      <c r="AS33" s="60"/>
      <c r="AT33" s="60"/>
      <c r="AU33" s="60"/>
      <c r="AV33" s="60"/>
      <c r="AW33" s="60"/>
      <c r="AX33" s="60"/>
      <c r="AY33" s="60"/>
      <c r="AZ33" s="60"/>
      <c r="BA33" s="60"/>
      <c r="BB33" s="60"/>
      <c r="BC33" s="60"/>
      <c r="BD33" s="60"/>
      <c r="BE33" s="60"/>
      <c r="BF33" s="60"/>
      <c r="BG33" s="60"/>
      <c r="BH33" s="60"/>
      <c r="BI33" s="60"/>
      <c r="BJ33" s="60"/>
      <c r="BK33" s="60"/>
      <c r="BL33" s="60"/>
      <c r="BM33" s="60"/>
      <c r="BN33" s="60"/>
      <c r="BO33" s="60"/>
      <c r="BP33" s="60"/>
      <c r="BQ33" s="60"/>
      <c r="BR33" s="60"/>
      <c r="BS33" s="60"/>
      <c r="BT33" s="60"/>
      <c r="BU33" s="60"/>
      <c r="BV33" s="60"/>
      <c r="BW33" s="60"/>
      <c r="BX33" s="60"/>
      <c r="BY33" s="60"/>
      <c r="BZ33" s="60"/>
      <c r="CA33" s="60"/>
      <c r="CB33" s="60"/>
      <c r="CC33" s="60"/>
      <c r="CD33" s="60"/>
      <c r="CE33" s="60"/>
      <c r="CF33" s="60"/>
      <c r="CG33" s="60"/>
      <c r="CH33" s="60"/>
      <c r="CI33" s="60"/>
      <c r="CJ33" s="60"/>
      <c r="CK33" s="60"/>
      <c r="CL33" s="60"/>
      <c r="CM33" s="60"/>
      <c r="CN33" s="60"/>
      <c r="CO33" s="60"/>
      <c r="CP33" s="60"/>
      <c r="CQ33" s="60"/>
      <c r="CR33" s="60"/>
      <c r="CS33" s="60"/>
      <c r="CT33" s="60"/>
      <c r="CU33" s="60"/>
      <c r="CV33" s="60"/>
      <c r="CW33" s="60"/>
      <c r="CX33" s="60"/>
      <c r="CY33" s="60"/>
      <c r="CZ33" s="60"/>
      <c r="DA33" s="60"/>
      <c r="DB33" s="60"/>
    </row>
    <row r="34" spans="1:107" s="83" customFormat="1" ht="21" customHeight="1" thickBot="1" x14ac:dyDescent="0.25">
      <c r="A34" s="125"/>
      <c r="B34" s="137"/>
      <c r="C34" s="134"/>
      <c r="D34" s="118"/>
      <c r="E34" s="67"/>
      <c r="F34" s="84"/>
      <c r="G34" s="50">
        <f t="shared" si="0"/>
        <v>0</v>
      </c>
      <c r="H34" s="85"/>
      <c r="I34" s="150"/>
      <c r="J34" s="151"/>
      <c r="K34" s="151"/>
      <c r="L34" s="151"/>
      <c r="M34" s="151"/>
      <c r="N34" s="151"/>
      <c r="O34" s="151"/>
      <c r="P34" s="151"/>
      <c r="Q34" s="151"/>
      <c r="R34" s="151"/>
      <c r="S34" s="151"/>
      <c r="T34" s="151"/>
      <c r="U34" s="152"/>
      <c r="V34" s="60">
        <v>33</v>
      </c>
      <c r="W34" s="55">
        <f t="shared" si="1"/>
        <v>0</v>
      </c>
      <c r="X34" s="61" t="str">
        <f t="shared" si="2"/>
        <v/>
      </c>
      <c r="Y34" s="62">
        <f t="shared" si="3"/>
        <v>0</v>
      </c>
      <c r="Z34" s="61">
        <f t="shared" si="4"/>
        <v>0</v>
      </c>
      <c r="AA34" s="61">
        <f t="shared" si="5"/>
        <v>0</v>
      </c>
      <c r="AB34" s="61">
        <f t="shared" si="6"/>
        <v>0</v>
      </c>
      <c r="AC34" s="63">
        <f t="shared" si="7"/>
        <v>0</v>
      </c>
      <c r="AD34" s="57">
        <f>IF($A$33&lt;&gt;"x",IF(WEEKDAY($B$33,2)&lt;&gt;6,IF(WEEKDAY($B$33,2)&lt;&gt;7,0,7),6),-1)</f>
        <v>6</v>
      </c>
      <c r="AE34" s="57">
        <f t="shared" si="8"/>
        <v>0</v>
      </c>
      <c r="AF34" s="60"/>
      <c r="AG34" s="60"/>
      <c r="AH34" s="60"/>
      <c r="AI34" s="60"/>
      <c r="AJ34" s="60"/>
      <c r="AK34" s="60"/>
      <c r="AL34" s="60"/>
      <c r="AM34" s="60"/>
      <c r="AN34" s="60"/>
      <c r="AO34" s="60"/>
      <c r="AP34" s="60"/>
      <c r="AQ34" s="60"/>
      <c r="AR34" s="60"/>
      <c r="AS34" s="60"/>
      <c r="AT34" s="60"/>
      <c r="AU34" s="60"/>
      <c r="AV34" s="60"/>
      <c r="AW34" s="60"/>
      <c r="AX34" s="60"/>
      <c r="AY34" s="60"/>
      <c r="AZ34" s="60"/>
      <c r="BA34" s="60"/>
      <c r="BB34" s="60"/>
      <c r="BC34" s="60"/>
      <c r="BD34" s="60"/>
      <c r="BE34" s="60"/>
      <c r="BF34" s="60"/>
      <c r="BG34" s="60"/>
      <c r="BH34" s="60"/>
      <c r="BI34" s="60"/>
      <c r="BJ34" s="60"/>
      <c r="BK34" s="60"/>
      <c r="BL34" s="60"/>
      <c r="BM34" s="60"/>
      <c r="BN34" s="60"/>
      <c r="BO34" s="60"/>
      <c r="BP34" s="60"/>
      <c r="BQ34" s="60"/>
      <c r="BR34" s="60"/>
      <c r="BS34" s="60"/>
      <c r="BT34" s="60"/>
      <c r="BU34" s="60"/>
      <c r="BV34" s="60"/>
      <c r="BW34" s="60"/>
      <c r="BX34" s="60"/>
      <c r="BY34" s="60"/>
      <c r="BZ34" s="60"/>
      <c r="CA34" s="60"/>
      <c r="CB34" s="60"/>
      <c r="CC34" s="60"/>
      <c r="CD34" s="60"/>
      <c r="CE34" s="60"/>
      <c r="CF34" s="60"/>
      <c r="CG34" s="60"/>
      <c r="CH34" s="60"/>
      <c r="CI34" s="60"/>
      <c r="CJ34" s="60"/>
      <c r="CK34" s="60"/>
      <c r="CL34" s="60"/>
      <c r="CM34" s="60"/>
      <c r="CN34" s="60"/>
      <c r="CO34" s="60"/>
      <c r="CP34" s="60"/>
      <c r="CQ34" s="60"/>
      <c r="CR34" s="60"/>
      <c r="CS34" s="60"/>
      <c r="CT34" s="60"/>
      <c r="CU34" s="60"/>
      <c r="CV34" s="60"/>
      <c r="CW34" s="60"/>
      <c r="CX34" s="60"/>
      <c r="CY34" s="60"/>
      <c r="CZ34" s="60"/>
      <c r="DA34" s="60"/>
      <c r="DB34" s="60"/>
    </row>
    <row r="35" spans="1:107" s="83" customFormat="1" ht="21" customHeight="1" thickBot="1" x14ac:dyDescent="0.25">
      <c r="A35" s="126"/>
      <c r="B35" s="138"/>
      <c r="C35" s="135"/>
      <c r="D35" s="118"/>
      <c r="E35" s="67"/>
      <c r="F35" s="86"/>
      <c r="G35" s="51">
        <f t="shared" si="0"/>
        <v>0</v>
      </c>
      <c r="H35" s="87"/>
      <c r="I35" s="153"/>
      <c r="J35" s="154"/>
      <c r="K35" s="154"/>
      <c r="L35" s="154"/>
      <c r="M35" s="154"/>
      <c r="N35" s="154"/>
      <c r="O35" s="154"/>
      <c r="P35" s="154"/>
      <c r="Q35" s="154"/>
      <c r="R35" s="154"/>
      <c r="S35" s="154"/>
      <c r="T35" s="154"/>
      <c r="U35" s="155"/>
      <c r="V35" s="60">
        <v>34</v>
      </c>
      <c r="W35" s="55">
        <f t="shared" si="1"/>
        <v>0</v>
      </c>
      <c r="X35" s="61" t="str">
        <f t="shared" si="2"/>
        <v/>
      </c>
      <c r="Y35" s="62">
        <f t="shared" si="3"/>
        <v>0</v>
      </c>
      <c r="Z35" s="61">
        <f t="shared" si="4"/>
        <v>0</v>
      </c>
      <c r="AA35" s="61">
        <f t="shared" si="5"/>
        <v>0</v>
      </c>
      <c r="AB35" s="61">
        <f t="shared" si="6"/>
        <v>0</v>
      </c>
      <c r="AC35" s="63">
        <f t="shared" si="7"/>
        <v>0</v>
      </c>
      <c r="AD35" s="57">
        <f>IF($A$33&lt;&gt;"x",IF(WEEKDAY($B$33,2)&lt;&gt;6,IF(WEEKDAY($B$33,2)&lt;&gt;7,0,7),6),-1)</f>
        <v>6</v>
      </c>
      <c r="AE35" s="57">
        <f t="shared" si="8"/>
        <v>0</v>
      </c>
      <c r="AF35" s="60"/>
      <c r="AG35" s="60"/>
      <c r="AH35" s="60"/>
      <c r="AI35" s="60"/>
      <c r="AJ35" s="60"/>
      <c r="AK35" s="60"/>
      <c r="AL35" s="60"/>
      <c r="AM35" s="60"/>
      <c r="AN35" s="60"/>
      <c r="AO35" s="60"/>
      <c r="AP35" s="60"/>
      <c r="AQ35" s="60"/>
      <c r="AR35" s="60"/>
      <c r="AS35" s="60"/>
      <c r="AT35" s="60"/>
      <c r="AU35" s="60"/>
      <c r="AV35" s="60"/>
      <c r="AW35" s="60"/>
      <c r="AX35" s="60"/>
      <c r="AY35" s="60"/>
      <c r="AZ35" s="60"/>
      <c r="BA35" s="60"/>
      <c r="BB35" s="60"/>
      <c r="BC35" s="60"/>
      <c r="BD35" s="60"/>
      <c r="BE35" s="60"/>
      <c r="BF35" s="60"/>
      <c r="BG35" s="60"/>
      <c r="BH35" s="60"/>
      <c r="BI35" s="60"/>
      <c r="BJ35" s="60"/>
      <c r="BK35" s="60"/>
      <c r="BL35" s="60"/>
      <c r="BM35" s="60"/>
      <c r="BN35" s="60"/>
      <c r="BO35" s="60"/>
      <c r="BP35" s="60"/>
      <c r="BQ35" s="60"/>
      <c r="BR35" s="60"/>
      <c r="BS35" s="60"/>
      <c r="BT35" s="60"/>
      <c r="BU35" s="60"/>
      <c r="BV35" s="60"/>
      <c r="BW35" s="60"/>
      <c r="BX35" s="60"/>
      <c r="BY35" s="60"/>
      <c r="BZ35" s="60"/>
      <c r="CA35" s="60"/>
      <c r="CB35" s="60"/>
      <c r="CC35" s="60"/>
      <c r="CD35" s="60"/>
      <c r="CE35" s="60"/>
      <c r="CF35" s="60"/>
      <c r="CG35" s="60"/>
      <c r="CH35" s="60"/>
      <c r="CI35" s="60"/>
      <c r="CJ35" s="60"/>
      <c r="CK35" s="60"/>
      <c r="CL35" s="60"/>
      <c r="CM35" s="60"/>
      <c r="CN35" s="60"/>
      <c r="CO35" s="60"/>
      <c r="CP35" s="60"/>
      <c r="CQ35" s="60"/>
      <c r="CR35" s="60"/>
      <c r="CS35" s="60"/>
      <c r="CT35" s="60"/>
      <c r="CU35" s="60"/>
      <c r="CV35" s="60"/>
      <c r="CW35" s="60"/>
      <c r="CX35" s="60"/>
      <c r="CY35" s="60"/>
      <c r="CZ35" s="60"/>
      <c r="DA35" s="60"/>
      <c r="DB35" s="60"/>
    </row>
    <row r="36" spans="1:107" s="83" customFormat="1" ht="21" customHeight="1" thickBot="1" x14ac:dyDescent="0.25">
      <c r="A36" s="124"/>
      <c r="B36" s="136">
        <f>B33+1</f>
        <v>44507</v>
      </c>
      <c r="C36" s="133">
        <f t="shared" ref="C36" si="14">B36</f>
        <v>44507</v>
      </c>
      <c r="D36" s="117"/>
      <c r="E36" s="30"/>
      <c r="F36" s="88"/>
      <c r="G36" s="49">
        <f t="shared" si="0"/>
        <v>0</v>
      </c>
      <c r="H36" s="82"/>
      <c r="I36" s="147"/>
      <c r="J36" s="148"/>
      <c r="K36" s="148"/>
      <c r="L36" s="148"/>
      <c r="M36" s="148"/>
      <c r="N36" s="148"/>
      <c r="O36" s="148"/>
      <c r="P36" s="148"/>
      <c r="Q36" s="148"/>
      <c r="R36" s="148"/>
      <c r="S36" s="148"/>
      <c r="T36" s="148"/>
      <c r="U36" s="149"/>
      <c r="V36" s="60">
        <v>35</v>
      </c>
      <c r="W36" s="55">
        <f t="shared" si="1"/>
        <v>0</v>
      </c>
      <c r="X36" s="61" t="str">
        <f t="shared" si="2"/>
        <v/>
      </c>
      <c r="Y36" s="62">
        <f t="shared" si="3"/>
        <v>0</v>
      </c>
      <c r="Z36" s="61">
        <f t="shared" si="4"/>
        <v>0</v>
      </c>
      <c r="AA36" s="61">
        <f t="shared" si="5"/>
        <v>0</v>
      </c>
      <c r="AB36" s="61">
        <f t="shared" si="6"/>
        <v>0</v>
      </c>
      <c r="AC36" s="63">
        <f t="shared" si="7"/>
        <v>0</v>
      </c>
      <c r="AD36" s="57">
        <f>IF($A$36&lt;&gt;"x",IF(WEEKDAY($B$36,2)&lt;&gt;6,IF(WEEKDAY($B$36,2)&lt;&gt;7,0,7),6),-1)</f>
        <v>7</v>
      </c>
      <c r="AE36" s="57">
        <f t="shared" si="8"/>
        <v>0</v>
      </c>
      <c r="AF36" s="60"/>
      <c r="AG36" s="60"/>
      <c r="AH36" s="60"/>
      <c r="AI36" s="60"/>
      <c r="AJ36" s="60"/>
      <c r="AK36" s="60"/>
      <c r="AL36" s="60"/>
      <c r="AM36" s="60"/>
      <c r="AN36" s="60"/>
      <c r="AO36" s="60"/>
      <c r="AP36" s="60"/>
      <c r="AQ36" s="60"/>
      <c r="AR36" s="60"/>
      <c r="AS36" s="60"/>
      <c r="AT36" s="60"/>
      <c r="AU36" s="60"/>
      <c r="AV36" s="60"/>
      <c r="AW36" s="60"/>
      <c r="AX36" s="60"/>
      <c r="AY36" s="60"/>
      <c r="AZ36" s="60"/>
      <c r="BA36" s="60"/>
      <c r="BB36" s="60"/>
      <c r="BC36" s="60"/>
      <c r="BD36" s="60"/>
      <c r="BE36" s="60"/>
      <c r="BF36" s="60"/>
      <c r="BG36" s="60"/>
      <c r="BH36" s="60"/>
      <c r="BI36" s="60"/>
      <c r="BJ36" s="60"/>
      <c r="BK36" s="60"/>
      <c r="BL36" s="60"/>
      <c r="BM36" s="60"/>
      <c r="BN36" s="60"/>
      <c r="BO36" s="60"/>
      <c r="BP36" s="60"/>
      <c r="BQ36" s="60"/>
      <c r="BR36" s="60"/>
      <c r="BS36" s="60"/>
      <c r="BT36" s="60"/>
      <c r="BU36" s="60"/>
      <c r="BV36" s="60"/>
      <c r="BW36" s="60"/>
      <c r="BX36" s="60"/>
      <c r="BY36" s="60"/>
      <c r="BZ36" s="60"/>
      <c r="CA36" s="60"/>
      <c r="CB36" s="60"/>
      <c r="CC36" s="60"/>
      <c r="CD36" s="60"/>
      <c r="CE36" s="60"/>
      <c r="CF36" s="60"/>
      <c r="CG36" s="60"/>
      <c r="CH36" s="60"/>
      <c r="CI36" s="60"/>
      <c r="CJ36" s="60"/>
      <c r="CK36" s="60"/>
      <c r="CL36" s="60"/>
      <c r="CM36" s="60"/>
      <c r="CN36" s="60"/>
      <c r="CO36" s="60"/>
      <c r="CP36" s="60"/>
      <c r="CQ36" s="60"/>
      <c r="CR36" s="60"/>
      <c r="CS36" s="60"/>
      <c r="CT36" s="60"/>
      <c r="CU36" s="60"/>
      <c r="CV36" s="60"/>
      <c r="CW36" s="60"/>
      <c r="CX36" s="60"/>
      <c r="CY36" s="60"/>
      <c r="CZ36" s="60"/>
      <c r="DA36" s="60"/>
      <c r="DB36" s="60"/>
    </row>
    <row r="37" spans="1:107" s="83" customFormat="1" ht="21" customHeight="1" thickBot="1" x14ac:dyDescent="0.25">
      <c r="A37" s="125"/>
      <c r="B37" s="137"/>
      <c r="C37" s="134"/>
      <c r="D37" s="118"/>
      <c r="E37" s="67"/>
      <c r="F37" s="84"/>
      <c r="G37" s="50">
        <f t="shared" si="0"/>
        <v>0</v>
      </c>
      <c r="H37" s="85"/>
      <c r="I37" s="150"/>
      <c r="J37" s="151"/>
      <c r="K37" s="151"/>
      <c r="L37" s="151"/>
      <c r="M37" s="151"/>
      <c r="N37" s="151"/>
      <c r="O37" s="151"/>
      <c r="P37" s="151"/>
      <c r="Q37" s="151"/>
      <c r="R37" s="151"/>
      <c r="S37" s="151"/>
      <c r="T37" s="151"/>
      <c r="U37" s="152"/>
      <c r="V37" s="60">
        <v>36</v>
      </c>
      <c r="W37" s="55">
        <f t="shared" si="1"/>
        <v>0</v>
      </c>
      <c r="X37" s="61" t="str">
        <f t="shared" si="2"/>
        <v/>
      </c>
      <c r="Y37" s="62">
        <f t="shared" si="3"/>
        <v>0</v>
      </c>
      <c r="Z37" s="61">
        <f t="shared" si="4"/>
        <v>0</v>
      </c>
      <c r="AA37" s="61">
        <f t="shared" si="5"/>
        <v>0</v>
      </c>
      <c r="AB37" s="61">
        <f t="shared" si="6"/>
        <v>0</v>
      </c>
      <c r="AC37" s="63">
        <f t="shared" si="7"/>
        <v>0</v>
      </c>
      <c r="AD37" s="57">
        <f>IF($A$36&lt;&gt;"x",IF(WEEKDAY($B$36,2)&lt;&gt;6,IF(WEEKDAY($B$36,2)&lt;&gt;7,0,7),6),-1)</f>
        <v>7</v>
      </c>
      <c r="AE37" s="57">
        <f t="shared" si="8"/>
        <v>0</v>
      </c>
      <c r="AF37" s="60"/>
      <c r="AG37" s="60"/>
      <c r="AH37" s="60"/>
      <c r="AI37" s="60"/>
      <c r="AJ37" s="60"/>
      <c r="AK37" s="60"/>
      <c r="AL37" s="60"/>
      <c r="AM37" s="60"/>
      <c r="AN37" s="60"/>
      <c r="AO37" s="60"/>
      <c r="AP37" s="60"/>
      <c r="AQ37" s="60"/>
      <c r="AR37" s="60"/>
      <c r="AS37" s="60"/>
      <c r="AT37" s="60"/>
      <c r="AU37" s="60"/>
      <c r="AV37" s="60"/>
      <c r="AW37" s="60"/>
      <c r="AX37" s="60"/>
      <c r="AY37" s="60"/>
      <c r="AZ37" s="60"/>
      <c r="BA37" s="60"/>
      <c r="BB37" s="60"/>
      <c r="BC37" s="60"/>
      <c r="BD37" s="60"/>
      <c r="BE37" s="60"/>
      <c r="BF37" s="60"/>
      <c r="BG37" s="60"/>
      <c r="BH37" s="60"/>
      <c r="BI37" s="60"/>
      <c r="BJ37" s="60"/>
      <c r="BK37" s="60"/>
      <c r="BL37" s="60"/>
      <c r="BM37" s="60"/>
      <c r="BN37" s="60"/>
      <c r="BO37" s="60"/>
      <c r="BP37" s="60"/>
      <c r="BQ37" s="60"/>
      <c r="BR37" s="60"/>
      <c r="BS37" s="60"/>
      <c r="BT37" s="60"/>
      <c r="BU37" s="60"/>
      <c r="BV37" s="60"/>
      <c r="BW37" s="60"/>
      <c r="BX37" s="60"/>
      <c r="BY37" s="60"/>
      <c r="BZ37" s="60"/>
      <c r="CA37" s="60"/>
      <c r="CB37" s="60"/>
      <c r="CC37" s="60"/>
      <c r="CD37" s="60"/>
      <c r="CE37" s="60"/>
      <c r="CF37" s="60"/>
      <c r="CG37" s="60"/>
      <c r="CH37" s="60"/>
      <c r="CI37" s="60"/>
      <c r="CJ37" s="60"/>
      <c r="CK37" s="60"/>
      <c r="CL37" s="60"/>
      <c r="CM37" s="60"/>
      <c r="CN37" s="60"/>
      <c r="CO37" s="60"/>
      <c r="CP37" s="60"/>
      <c r="CQ37" s="60"/>
      <c r="CR37" s="60"/>
      <c r="CS37" s="60"/>
      <c r="CT37" s="60"/>
      <c r="CU37" s="60"/>
      <c r="CV37" s="60"/>
      <c r="CW37" s="60"/>
      <c r="CX37" s="60"/>
      <c r="CY37" s="60"/>
      <c r="CZ37" s="60"/>
      <c r="DA37" s="60"/>
      <c r="DB37" s="60"/>
    </row>
    <row r="38" spans="1:107" s="83" customFormat="1" ht="21" customHeight="1" thickBot="1" x14ac:dyDescent="0.25">
      <c r="A38" s="126"/>
      <c r="B38" s="138"/>
      <c r="C38" s="135"/>
      <c r="D38" s="119"/>
      <c r="E38" s="114"/>
      <c r="F38" s="86"/>
      <c r="G38" s="51">
        <f t="shared" si="0"/>
        <v>0</v>
      </c>
      <c r="H38" s="87"/>
      <c r="I38" s="153"/>
      <c r="J38" s="154"/>
      <c r="K38" s="154"/>
      <c r="L38" s="154"/>
      <c r="M38" s="154"/>
      <c r="N38" s="154"/>
      <c r="O38" s="154"/>
      <c r="P38" s="154"/>
      <c r="Q38" s="154"/>
      <c r="R38" s="154"/>
      <c r="S38" s="154"/>
      <c r="T38" s="154"/>
      <c r="U38" s="155"/>
      <c r="V38" s="60">
        <v>37</v>
      </c>
      <c r="W38" s="55">
        <f t="shared" si="1"/>
        <v>0</v>
      </c>
      <c r="X38" s="61" t="str">
        <f t="shared" si="2"/>
        <v/>
      </c>
      <c r="Y38" s="62">
        <f t="shared" si="3"/>
        <v>0</v>
      </c>
      <c r="Z38" s="61">
        <f t="shared" si="4"/>
        <v>0</v>
      </c>
      <c r="AA38" s="61">
        <f t="shared" si="5"/>
        <v>0</v>
      </c>
      <c r="AB38" s="61">
        <f t="shared" si="6"/>
        <v>0</v>
      </c>
      <c r="AC38" s="63">
        <f t="shared" si="7"/>
        <v>0</v>
      </c>
      <c r="AD38" s="57">
        <f>IF($A$36&lt;&gt;"x",IF(WEEKDAY($B$36,2)&lt;&gt;6,IF(WEEKDAY($B$36,2)&lt;&gt;7,0,7),6),-1)</f>
        <v>7</v>
      </c>
      <c r="AE38" s="57">
        <f t="shared" si="8"/>
        <v>0</v>
      </c>
      <c r="AF38" s="60"/>
      <c r="AG38" s="60"/>
      <c r="AH38" s="60"/>
      <c r="AI38" s="60"/>
      <c r="AJ38" s="60"/>
      <c r="AK38" s="60"/>
      <c r="AL38" s="60"/>
      <c r="AM38" s="60"/>
      <c r="AN38" s="60"/>
      <c r="AO38" s="60"/>
      <c r="AP38" s="60"/>
      <c r="AQ38" s="60"/>
      <c r="AR38" s="60"/>
      <c r="AS38" s="60"/>
      <c r="AT38" s="60"/>
      <c r="AU38" s="60"/>
      <c r="AV38" s="60"/>
      <c r="AW38" s="60"/>
      <c r="AX38" s="60"/>
      <c r="AY38" s="60"/>
      <c r="AZ38" s="60"/>
      <c r="BA38" s="60"/>
      <c r="BB38" s="60"/>
      <c r="BC38" s="60"/>
      <c r="BD38" s="60"/>
      <c r="BE38" s="60"/>
      <c r="BF38" s="60"/>
      <c r="BG38" s="60"/>
      <c r="BH38" s="60"/>
      <c r="BI38" s="60"/>
      <c r="BJ38" s="60"/>
      <c r="BK38" s="60"/>
      <c r="BL38" s="60"/>
      <c r="BM38" s="60"/>
      <c r="BN38" s="60"/>
      <c r="BO38" s="60"/>
      <c r="BP38" s="60"/>
      <c r="BQ38" s="60"/>
      <c r="BR38" s="60"/>
      <c r="BS38" s="60"/>
      <c r="BT38" s="60"/>
      <c r="BU38" s="60"/>
      <c r="BV38" s="60"/>
      <c r="BW38" s="60"/>
      <c r="BX38" s="60"/>
      <c r="BY38" s="60"/>
      <c r="BZ38" s="60"/>
      <c r="CA38" s="60"/>
      <c r="CB38" s="60"/>
      <c r="CC38" s="60"/>
      <c r="CD38" s="60"/>
      <c r="CE38" s="60"/>
      <c r="CF38" s="60"/>
      <c r="CG38" s="60"/>
      <c r="CH38" s="60"/>
      <c r="CI38" s="60"/>
      <c r="CJ38" s="60"/>
      <c r="CK38" s="60"/>
      <c r="CL38" s="60"/>
      <c r="CM38" s="60"/>
      <c r="CN38" s="60"/>
      <c r="CO38" s="60"/>
      <c r="CP38" s="60"/>
      <c r="CQ38" s="60"/>
      <c r="CR38" s="60"/>
      <c r="CS38" s="60"/>
      <c r="CT38" s="60"/>
      <c r="CU38" s="60"/>
      <c r="CV38" s="60"/>
      <c r="CW38" s="60"/>
      <c r="CX38" s="60"/>
      <c r="CY38" s="60"/>
      <c r="CZ38" s="60"/>
      <c r="DA38" s="60"/>
      <c r="DB38" s="60"/>
    </row>
    <row r="39" spans="1:107" s="83" customFormat="1" ht="20.100000000000001" customHeight="1" thickBot="1" x14ac:dyDescent="0.25">
      <c r="B39" s="90"/>
      <c r="C39" s="90"/>
      <c r="D39" s="91"/>
      <c r="E39" s="92"/>
      <c r="F39" s="122" t="s">
        <v>1</v>
      </c>
      <c r="G39" s="123">
        <f>IF(G16="",SUM(G18:G38),"#Err")</f>
        <v>0</v>
      </c>
      <c r="J39" s="93"/>
      <c r="K39" s="93"/>
      <c r="L39" s="93"/>
      <c r="M39" s="93"/>
      <c r="N39" s="93"/>
      <c r="O39" s="93"/>
      <c r="P39" s="93"/>
      <c r="Q39" s="93"/>
      <c r="R39" s="93"/>
      <c r="S39" s="93"/>
      <c r="T39" s="93"/>
      <c r="U39" s="93"/>
      <c r="V39" s="94"/>
      <c r="W39" s="95"/>
      <c r="X39" s="60"/>
      <c r="Y39" s="58"/>
      <c r="Z39" s="60"/>
      <c r="AA39" s="60"/>
      <c r="AB39" s="60"/>
      <c r="AC39" s="60"/>
      <c r="AD39" s="60"/>
      <c r="AE39" s="60"/>
      <c r="AF39" s="60"/>
      <c r="AG39" s="60"/>
      <c r="AH39" s="60"/>
      <c r="AI39" s="60"/>
      <c r="AJ39" s="60"/>
      <c r="AK39" s="60"/>
      <c r="AL39" s="60"/>
      <c r="AM39" s="60"/>
      <c r="AN39" s="60"/>
      <c r="AO39" s="60"/>
      <c r="AP39" s="60"/>
      <c r="AQ39" s="60"/>
      <c r="AR39" s="60"/>
      <c r="AS39" s="60"/>
      <c r="AT39" s="60"/>
      <c r="AU39" s="60"/>
      <c r="AV39" s="60"/>
      <c r="AW39" s="60"/>
      <c r="AX39" s="60"/>
      <c r="AY39" s="60"/>
      <c r="AZ39" s="60"/>
      <c r="BA39" s="60"/>
      <c r="BB39" s="60"/>
      <c r="BC39" s="60"/>
      <c r="BD39" s="60"/>
      <c r="BE39" s="60"/>
      <c r="BF39" s="60"/>
      <c r="BG39" s="60"/>
      <c r="BH39" s="60"/>
      <c r="BI39" s="60"/>
      <c r="BJ39" s="60"/>
      <c r="BK39" s="60"/>
      <c r="BL39" s="60"/>
      <c r="BM39" s="60"/>
      <c r="BN39" s="60"/>
      <c r="BO39" s="60"/>
      <c r="BP39" s="60"/>
      <c r="BQ39" s="60"/>
      <c r="BR39" s="60"/>
      <c r="BS39" s="60"/>
      <c r="BT39" s="60"/>
      <c r="BU39" s="60"/>
      <c r="BV39" s="60"/>
      <c r="BW39" s="60"/>
      <c r="BX39" s="60"/>
      <c r="BY39" s="60"/>
      <c r="BZ39" s="60"/>
      <c r="CA39" s="60"/>
      <c r="CB39" s="60"/>
      <c r="CC39" s="60"/>
      <c r="CD39" s="60"/>
      <c r="CE39" s="60"/>
      <c r="CF39" s="60"/>
      <c r="CG39" s="60"/>
      <c r="CH39" s="60"/>
      <c r="CI39" s="60"/>
      <c r="CJ39" s="60"/>
      <c r="CK39" s="60"/>
      <c r="CL39" s="60"/>
      <c r="CM39" s="60"/>
      <c r="CN39" s="60"/>
      <c r="CO39" s="60"/>
      <c r="CP39" s="60"/>
      <c r="CQ39" s="60"/>
      <c r="CR39" s="60"/>
      <c r="CS39" s="60"/>
      <c r="CT39" s="60"/>
      <c r="CU39" s="60"/>
      <c r="CV39" s="60"/>
      <c r="CW39" s="60"/>
      <c r="CX39" s="60"/>
      <c r="CY39" s="60"/>
      <c r="CZ39" s="60"/>
      <c r="DA39" s="60"/>
      <c r="DB39" s="60"/>
      <c r="DC39" s="60"/>
    </row>
    <row r="40" spans="1:107" s="7" customFormat="1" ht="10.5" customHeight="1" thickBot="1" x14ac:dyDescent="0.25">
      <c r="A40" s="83"/>
      <c r="B40" s="10"/>
      <c r="C40" s="10"/>
      <c r="D40" s="11"/>
      <c r="E40" s="12"/>
      <c r="F40" s="14"/>
      <c r="G40" s="14"/>
      <c r="J40" s="13"/>
      <c r="K40" s="13"/>
      <c r="L40" s="13"/>
      <c r="M40" s="13"/>
      <c r="N40" s="13"/>
      <c r="O40" s="13"/>
      <c r="P40" s="13"/>
      <c r="Q40" s="13"/>
      <c r="R40" s="13"/>
      <c r="S40" s="13"/>
      <c r="T40" s="13"/>
      <c r="U40" s="13"/>
      <c r="V40" s="5"/>
      <c r="W40" s="95"/>
      <c r="X40" s="60"/>
      <c r="Y40" s="58"/>
      <c r="Z40" s="60"/>
      <c r="AA40" s="60"/>
      <c r="AB40" s="60"/>
      <c r="AC40" s="60"/>
      <c r="AD40" s="60"/>
      <c r="AE40" s="60"/>
      <c r="AF40" s="60"/>
      <c r="AG40" s="60"/>
      <c r="AH40" s="60"/>
      <c r="AI40" s="8"/>
      <c r="AJ40" s="8"/>
      <c r="AK40" s="8"/>
      <c r="AL40" s="8"/>
      <c r="AM40" s="8"/>
      <c r="AN40" s="8"/>
      <c r="AO40" s="8"/>
      <c r="AP40" s="8"/>
      <c r="AQ40" s="8"/>
      <c r="AR40" s="8"/>
      <c r="AS40" s="8"/>
      <c r="AT40" s="8"/>
      <c r="AU40" s="8"/>
      <c r="AV40" s="8"/>
      <c r="AW40" s="8"/>
      <c r="AX40" s="8"/>
      <c r="AY40" s="8"/>
      <c r="AZ40" s="8"/>
      <c r="BA40" s="8"/>
      <c r="BB40" s="8"/>
      <c r="BC40" s="8"/>
      <c r="BD40" s="8"/>
      <c r="BE40" s="8"/>
      <c r="BF40" s="8"/>
      <c r="BG40" s="8"/>
      <c r="BH40" s="8"/>
      <c r="BI40" s="8"/>
      <c r="BJ40" s="8"/>
      <c r="BK40" s="8"/>
      <c r="BL40" s="8"/>
      <c r="BM40" s="8"/>
      <c r="BN40" s="8"/>
      <c r="BO40" s="8"/>
      <c r="BP40" s="8"/>
      <c r="BQ40" s="8"/>
      <c r="BR40" s="8"/>
      <c r="BS40" s="8"/>
      <c r="BT40" s="8"/>
      <c r="BU40" s="8"/>
      <c r="BV40" s="8"/>
      <c r="BW40" s="8"/>
      <c r="BX40" s="8"/>
      <c r="BY40" s="8"/>
      <c r="BZ40" s="8"/>
      <c r="CA40" s="8"/>
      <c r="CB40" s="8"/>
      <c r="CC40" s="8"/>
      <c r="CD40" s="8"/>
      <c r="CE40" s="8"/>
      <c r="CF40" s="8"/>
      <c r="CG40" s="8"/>
      <c r="CH40" s="8"/>
      <c r="CI40" s="8"/>
      <c r="CJ40" s="8"/>
      <c r="CK40" s="8"/>
      <c r="CL40" s="8"/>
      <c r="CM40" s="8"/>
      <c r="CN40" s="8"/>
      <c r="CO40" s="8"/>
      <c r="CP40" s="8"/>
      <c r="CQ40" s="8"/>
      <c r="CR40" s="8"/>
      <c r="CS40" s="8"/>
      <c r="CT40" s="8"/>
      <c r="CU40" s="8"/>
      <c r="CV40" s="8"/>
      <c r="CW40" s="8"/>
      <c r="CX40" s="8"/>
      <c r="CY40" s="8"/>
      <c r="CZ40" s="8"/>
      <c r="DA40" s="8"/>
      <c r="DB40" s="8"/>
      <c r="DC40" s="8"/>
    </row>
    <row r="41" spans="1:107" s="83" customFormat="1" ht="25.15" customHeight="1" x14ac:dyDescent="0.2">
      <c r="E41" s="162" t="s">
        <v>48</v>
      </c>
      <c r="F41" s="163"/>
      <c r="G41" s="163"/>
      <c r="H41" s="163"/>
      <c r="I41" s="163"/>
      <c r="J41" s="163"/>
      <c r="K41" s="163"/>
      <c r="L41" s="163"/>
      <c r="M41" s="163"/>
      <c r="N41" s="163"/>
      <c r="O41" s="163"/>
      <c r="P41" s="163"/>
      <c r="Q41" s="163"/>
      <c r="R41" s="163"/>
      <c r="S41" s="163"/>
      <c r="T41" s="163"/>
      <c r="U41" s="164"/>
      <c r="V41" s="94"/>
      <c r="W41" s="95"/>
      <c r="X41" s="60"/>
      <c r="Y41" s="58"/>
      <c r="Z41" s="60"/>
      <c r="AA41" s="60"/>
      <c r="AB41" s="60"/>
      <c r="AC41" s="60"/>
      <c r="AD41" s="60"/>
      <c r="AE41" s="60"/>
      <c r="AF41" s="60"/>
      <c r="AG41" s="60"/>
      <c r="AH41" s="60"/>
      <c r="AI41" s="60"/>
      <c r="AJ41" s="60"/>
      <c r="AK41" s="60"/>
      <c r="AL41" s="60"/>
      <c r="AM41" s="60"/>
      <c r="AN41" s="60"/>
      <c r="AO41" s="60"/>
      <c r="AP41" s="60"/>
      <c r="AQ41" s="60"/>
      <c r="AR41" s="60"/>
      <c r="AS41" s="60"/>
      <c r="AT41" s="60"/>
      <c r="AU41" s="60"/>
      <c r="AV41" s="60"/>
      <c r="AW41" s="60"/>
      <c r="AX41" s="60"/>
      <c r="AY41" s="60"/>
      <c r="AZ41" s="60"/>
      <c r="BA41" s="60"/>
      <c r="BB41" s="60"/>
      <c r="BC41" s="60"/>
      <c r="BD41" s="60"/>
      <c r="BE41" s="60"/>
      <c r="BF41" s="60"/>
      <c r="BG41" s="60"/>
      <c r="BH41" s="60"/>
      <c r="BI41" s="60"/>
      <c r="BJ41" s="60"/>
      <c r="BK41" s="60"/>
      <c r="BL41" s="60"/>
      <c r="BM41" s="60"/>
      <c r="BN41" s="60"/>
      <c r="BO41" s="60"/>
      <c r="BP41" s="60"/>
      <c r="BQ41" s="60"/>
      <c r="BR41" s="60"/>
      <c r="BS41" s="60"/>
      <c r="BT41" s="60"/>
      <c r="BU41" s="60"/>
      <c r="BV41" s="60"/>
      <c r="BW41" s="60"/>
      <c r="BX41" s="60"/>
      <c r="BY41" s="60"/>
      <c r="BZ41" s="60"/>
      <c r="CA41" s="60"/>
      <c r="CB41" s="60"/>
      <c r="CC41" s="60"/>
      <c r="CD41" s="60"/>
      <c r="CE41" s="60"/>
      <c r="CF41" s="60"/>
      <c r="CG41" s="60"/>
      <c r="CH41" s="60"/>
      <c r="CI41" s="60"/>
      <c r="CJ41" s="60"/>
      <c r="CK41" s="60"/>
      <c r="CL41" s="60"/>
      <c r="CM41" s="60"/>
      <c r="CN41" s="60"/>
      <c r="CO41" s="60"/>
      <c r="CP41" s="60"/>
      <c r="CQ41" s="60"/>
      <c r="CR41" s="60"/>
      <c r="CS41" s="60"/>
      <c r="CT41" s="60"/>
      <c r="CU41" s="60"/>
      <c r="CV41" s="60"/>
      <c r="CW41" s="60"/>
      <c r="CX41" s="60"/>
      <c r="CY41" s="60"/>
      <c r="CZ41" s="60"/>
      <c r="DA41" s="60"/>
      <c r="DB41" s="60"/>
      <c r="DC41" s="60"/>
    </row>
    <row r="42" spans="1:107" s="37" customFormat="1" ht="25.15" customHeight="1" x14ac:dyDescent="0.2">
      <c r="E42" s="144" t="s">
        <v>66</v>
      </c>
      <c r="F42" s="145"/>
      <c r="G42" s="146"/>
      <c r="H42" s="156" t="s">
        <v>77</v>
      </c>
      <c r="I42" s="157"/>
      <c r="J42" s="158"/>
      <c r="K42" s="146" t="s">
        <v>78</v>
      </c>
      <c r="L42" s="146"/>
      <c r="M42" s="146"/>
      <c r="N42" s="146" t="s">
        <v>79</v>
      </c>
      <c r="O42" s="146"/>
      <c r="P42" s="146"/>
      <c r="Q42" s="201" t="s">
        <v>76</v>
      </c>
      <c r="R42" s="202"/>
      <c r="S42" s="203"/>
      <c r="T42" s="209" t="s">
        <v>80</v>
      </c>
      <c r="U42" s="210"/>
      <c r="V42" s="28"/>
      <c r="W42" s="95"/>
      <c r="X42" s="60"/>
      <c r="Y42" s="58"/>
      <c r="Z42" s="60"/>
      <c r="AA42" s="60"/>
      <c r="AB42" s="60"/>
      <c r="AC42" s="60"/>
      <c r="AD42" s="60"/>
      <c r="AE42" s="60"/>
      <c r="AF42" s="60"/>
      <c r="AG42" s="60"/>
      <c r="AH42" s="60"/>
      <c r="AI42" s="38"/>
      <c r="AJ42" s="38"/>
      <c r="AK42" s="38"/>
      <c r="AL42" s="38"/>
      <c r="AM42" s="38"/>
      <c r="AN42" s="38"/>
      <c r="AO42" s="38"/>
      <c r="AP42" s="38"/>
      <c r="AQ42" s="38"/>
      <c r="AR42" s="38"/>
      <c r="AS42" s="38"/>
      <c r="AT42" s="38"/>
      <c r="AU42" s="38"/>
      <c r="AV42" s="38"/>
      <c r="AW42" s="38"/>
      <c r="AX42" s="38"/>
      <c r="AY42" s="38"/>
      <c r="AZ42" s="38"/>
      <c r="BA42" s="38"/>
      <c r="BB42" s="38"/>
      <c r="BC42" s="38"/>
      <c r="BD42" s="38"/>
      <c r="BE42" s="38"/>
      <c r="BF42" s="38"/>
      <c r="BG42" s="38"/>
      <c r="BH42" s="38"/>
      <c r="BI42" s="38"/>
      <c r="BJ42" s="38"/>
      <c r="BK42" s="38"/>
      <c r="BL42" s="38"/>
      <c r="BM42" s="38"/>
      <c r="BN42" s="38"/>
      <c r="BO42" s="38"/>
      <c r="BP42" s="38"/>
      <c r="BQ42" s="38"/>
      <c r="BR42" s="38"/>
      <c r="BS42" s="38"/>
      <c r="BT42" s="38"/>
      <c r="BU42" s="38"/>
      <c r="BV42" s="38"/>
      <c r="BW42" s="38"/>
      <c r="BX42" s="38"/>
      <c r="BY42" s="38"/>
      <c r="BZ42" s="38"/>
      <c r="CA42" s="38"/>
      <c r="CB42" s="38"/>
      <c r="CC42" s="38"/>
      <c r="CD42" s="38"/>
      <c r="CE42" s="38"/>
      <c r="CF42" s="38"/>
      <c r="CG42" s="38"/>
      <c r="CH42" s="38"/>
      <c r="CI42" s="38"/>
      <c r="CJ42" s="38"/>
      <c r="CK42" s="38"/>
      <c r="CL42" s="38"/>
      <c r="CM42" s="38"/>
      <c r="CN42" s="38"/>
      <c r="CO42" s="38"/>
      <c r="CP42" s="38"/>
      <c r="CQ42" s="38"/>
      <c r="CR42" s="38"/>
      <c r="CS42" s="38"/>
      <c r="CT42" s="38"/>
      <c r="CU42" s="38"/>
      <c r="CV42" s="38"/>
      <c r="CW42" s="38"/>
      <c r="CX42" s="38"/>
      <c r="CY42" s="38"/>
      <c r="CZ42" s="38"/>
      <c r="DA42" s="38"/>
      <c r="DB42" s="38"/>
      <c r="DC42" s="38"/>
    </row>
    <row r="43" spans="1:107" s="83" customFormat="1" ht="20.100000000000001" customHeight="1" thickBot="1" x14ac:dyDescent="0.25">
      <c r="E43" s="172">
        <f>IF(G16="",SUM(W18:W38)-SUM(AE18:AE38),"#Err")</f>
        <v>0</v>
      </c>
      <c r="F43" s="170"/>
      <c r="G43" s="171"/>
      <c r="H43" s="159">
        <f>IF(G16="",SUM(Z18:Z38)-SUM(Y18:Y38),"#Err")</f>
        <v>0</v>
      </c>
      <c r="I43" s="160"/>
      <c r="J43" s="161"/>
      <c r="K43" s="170">
        <f>IF(G16="",SUM(AA18:AA38),"#Err")</f>
        <v>0</v>
      </c>
      <c r="L43" s="170"/>
      <c r="M43" s="170"/>
      <c r="N43" s="170">
        <f>IF(G16="",SUM(AB18:AB38),"#Err")</f>
        <v>0</v>
      </c>
      <c r="O43" s="171"/>
      <c r="P43" s="171"/>
      <c r="Q43" s="170">
        <f>IF(G16="",SUM(AC18:AC38),"#Err")</f>
        <v>0</v>
      </c>
      <c r="R43" s="171"/>
      <c r="S43" s="171"/>
      <c r="T43" s="173"/>
      <c r="U43" s="174"/>
      <c r="V43" s="94"/>
      <c r="W43" s="95"/>
      <c r="X43" s="60"/>
      <c r="Y43" s="58"/>
      <c r="Z43" s="60"/>
      <c r="AA43" s="60"/>
      <c r="AB43" s="60"/>
      <c r="AC43" s="60"/>
      <c r="AD43" s="60"/>
      <c r="AE43" s="60"/>
      <c r="AF43" s="60"/>
      <c r="AG43" s="60"/>
      <c r="AH43" s="60"/>
      <c r="AI43" s="60"/>
      <c r="AJ43" s="60"/>
      <c r="AK43" s="60"/>
      <c r="AL43" s="60"/>
      <c r="AM43" s="60"/>
      <c r="AN43" s="60"/>
      <c r="AO43" s="60"/>
      <c r="AP43" s="60"/>
      <c r="AQ43" s="60"/>
      <c r="AR43" s="60"/>
      <c r="AS43" s="60"/>
      <c r="AT43" s="60"/>
      <c r="AU43" s="60"/>
      <c r="AV43" s="60"/>
      <c r="AW43" s="60"/>
      <c r="AX43" s="60"/>
      <c r="AY43" s="60"/>
      <c r="AZ43" s="60"/>
      <c r="BA43" s="60"/>
      <c r="BB43" s="60"/>
      <c r="BC43" s="60"/>
      <c r="BD43" s="60"/>
      <c r="BE43" s="60"/>
      <c r="BF43" s="60"/>
      <c r="BG43" s="60"/>
      <c r="BH43" s="60"/>
      <c r="BI43" s="60"/>
      <c r="BJ43" s="60"/>
      <c r="BK43" s="60"/>
      <c r="BL43" s="60"/>
      <c r="BM43" s="60"/>
      <c r="BN43" s="60"/>
      <c r="BO43" s="60"/>
      <c r="BP43" s="60"/>
      <c r="BQ43" s="60"/>
      <c r="BR43" s="60"/>
      <c r="BS43" s="60"/>
      <c r="BT43" s="60"/>
      <c r="BU43" s="60"/>
      <c r="BV43" s="60"/>
      <c r="BW43" s="60"/>
      <c r="BX43" s="60"/>
      <c r="BY43" s="60"/>
      <c r="BZ43" s="60"/>
      <c r="CA43" s="60"/>
      <c r="CB43" s="60"/>
      <c r="CC43" s="60"/>
      <c r="CD43" s="60"/>
      <c r="CE43" s="60"/>
      <c r="CF43" s="60"/>
      <c r="CG43" s="60"/>
      <c r="CH43" s="60"/>
      <c r="CI43" s="60"/>
      <c r="CJ43" s="60"/>
      <c r="CK43" s="60"/>
      <c r="CL43" s="60"/>
      <c r="CM43" s="60"/>
      <c r="CN43" s="60"/>
      <c r="CO43" s="60"/>
      <c r="CP43" s="60"/>
      <c r="CQ43" s="60"/>
      <c r="CR43" s="60"/>
      <c r="CS43" s="60"/>
      <c r="CT43" s="60"/>
      <c r="CU43" s="60"/>
      <c r="CV43" s="60"/>
      <c r="CW43" s="60"/>
      <c r="CX43" s="60"/>
      <c r="CY43" s="60"/>
      <c r="CZ43" s="60"/>
      <c r="DA43" s="60"/>
      <c r="DB43" s="60"/>
      <c r="DC43" s="60"/>
    </row>
    <row r="44" spans="1:107" s="83" customFormat="1" ht="13.5" customHeight="1" thickBot="1" x14ac:dyDescent="0.25">
      <c r="B44" s="90"/>
      <c r="C44" s="90"/>
      <c r="D44" s="91"/>
      <c r="E44" s="92"/>
      <c r="F44" s="94"/>
      <c r="G44" s="94"/>
      <c r="H44" s="94"/>
      <c r="I44" s="93"/>
      <c r="J44" s="93"/>
      <c r="K44" s="93"/>
      <c r="L44" s="93"/>
      <c r="M44" s="93"/>
      <c r="N44" s="93"/>
      <c r="O44" s="93"/>
      <c r="P44" s="93"/>
      <c r="Q44" s="165" t="s">
        <v>1</v>
      </c>
      <c r="R44" s="166"/>
      <c r="S44" s="166"/>
      <c r="T44" s="139">
        <f>IF(G16="",SUM(E43:U43),"#Err")</f>
        <v>0</v>
      </c>
      <c r="U44" s="140"/>
      <c r="V44" s="94"/>
      <c r="W44" s="95"/>
      <c r="X44" s="60"/>
      <c r="Y44" s="58"/>
      <c r="Z44" s="60"/>
      <c r="AA44" s="60"/>
      <c r="AB44" s="60"/>
      <c r="AC44" s="60"/>
      <c r="AD44" s="60"/>
      <c r="AE44" s="60"/>
      <c r="AF44" s="60"/>
      <c r="AG44" s="60"/>
      <c r="AH44" s="60"/>
      <c r="AI44" s="60"/>
      <c r="AJ44" s="60"/>
      <c r="AK44" s="60"/>
      <c r="AL44" s="60"/>
      <c r="AM44" s="60"/>
      <c r="AN44" s="60"/>
      <c r="AO44" s="60"/>
      <c r="AP44" s="60"/>
      <c r="AQ44" s="60"/>
      <c r="AR44" s="60"/>
      <c r="AS44" s="60"/>
      <c r="AT44" s="60"/>
      <c r="AU44" s="60"/>
      <c r="AV44" s="60"/>
      <c r="AW44" s="60"/>
      <c r="AX44" s="60"/>
      <c r="AY44" s="60"/>
      <c r="AZ44" s="60"/>
      <c r="BA44" s="60"/>
      <c r="BB44" s="60"/>
      <c r="BC44" s="60"/>
      <c r="BD44" s="60"/>
      <c r="BE44" s="60"/>
      <c r="BF44" s="60"/>
      <c r="BG44" s="60"/>
      <c r="BH44" s="60"/>
      <c r="BI44" s="60"/>
      <c r="BJ44" s="60"/>
      <c r="BK44" s="60"/>
      <c r="BL44" s="60"/>
      <c r="BM44" s="60"/>
      <c r="BN44" s="60"/>
      <c r="BO44" s="60"/>
      <c r="BP44" s="60"/>
      <c r="BQ44" s="60"/>
      <c r="BR44" s="60"/>
      <c r="BS44" s="60"/>
      <c r="BT44" s="60"/>
      <c r="BU44" s="60"/>
      <c r="BV44" s="60"/>
      <c r="BW44" s="60"/>
      <c r="BX44" s="60"/>
      <c r="BY44" s="60"/>
      <c r="BZ44" s="60"/>
      <c r="CA44" s="60"/>
      <c r="CB44" s="60"/>
      <c r="CC44" s="60"/>
      <c r="CD44" s="60"/>
      <c r="CE44" s="60"/>
      <c r="CF44" s="60"/>
      <c r="CG44" s="60"/>
      <c r="CH44" s="60"/>
      <c r="CI44" s="60"/>
      <c r="CJ44" s="60"/>
      <c r="CK44" s="60"/>
      <c r="CL44" s="60"/>
      <c r="CM44" s="60"/>
      <c r="CN44" s="60"/>
      <c r="CO44" s="60"/>
      <c r="CP44" s="60"/>
      <c r="CQ44" s="60"/>
      <c r="CR44" s="60"/>
      <c r="CS44" s="60"/>
      <c r="CT44" s="60"/>
      <c r="CU44" s="60"/>
      <c r="CV44" s="60"/>
      <c r="CW44" s="60"/>
      <c r="CX44" s="60"/>
      <c r="CY44" s="60"/>
      <c r="CZ44" s="60"/>
      <c r="DA44" s="60"/>
      <c r="DB44" s="60"/>
      <c r="DC44" s="60"/>
    </row>
    <row r="45" spans="1:107" s="83" customFormat="1" ht="11.25" customHeight="1" thickBot="1" x14ac:dyDescent="0.25">
      <c r="B45" s="141"/>
      <c r="C45" s="141"/>
      <c r="D45" s="142"/>
      <c r="E45" s="142"/>
      <c r="F45" s="142"/>
      <c r="G45" s="142"/>
      <c r="H45" s="142"/>
      <c r="I45" s="143"/>
      <c r="J45" s="93"/>
      <c r="K45" s="93"/>
      <c r="L45" s="93"/>
      <c r="M45" s="93"/>
      <c r="N45" s="93"/>
      <c r="O45" s="93"/>
      <c r="P45" s="93"/>
      <c r="Q45" s="93"/>
      <c r="R45" s="31"/>
      <c r="S45" s="31"/>
      <c r="T45" s="32"/>
      <c r="U45" s="32"/>
      <c r="V45" s="94"/>
      <c r="W45" s="95"/>
      <c r="X45" s="60"/>
      <c r="Y45" s="58"/>
      <c r="Z45" s="60"/>
      <c r="AA45" s="60"/>
      <c r="AB45" s="60"/>
      <c r="AC45" s="60"/>
      <c r="AD45" s="60"/>
      <c r="AE45" s="60"/>
      <c r="AF45" s="60"/>
      <c r="AG45" s="60"/>
      <c r="AH45" s="60"/>
      <c r="AI45" s="60"/>
      <c r="AJ45" s="60"/>
      <c r="AK45" s="60"/>
      <c r="AL45" s="60"/>
      <c r="AM45" s="60"/>
      <c r="AN45" s="60"/>
      <c r="AO45" s="60"/>
      <c r="AP45" s="60"/>
      <c r="AQ45" s="60"/>
      <c r="AR45" s="60"/>
      <c r="AS45" s="60"/>
      <c r="AT45" s="60"/>
      <c r="AU45" s="60"/>
      <c r="AV45" s="60"/>
      <c r="AW45" s="60"/>
      <c r="AX45" s="60"/>
      <c r="AY45" s="60"/>
      <c r="AZ45" s="60"/>
      <c r="BA45" s="60"/>
      <c r="BB45" s="60"/>
      <c r="BC45" s="60"/>
      <c r="BD45" s="60"/>
      <c r="BE45" s="60"/>
      <c r="BF45" s="60"/>
      <c r="BG45" s="60"/>
      <c r="BH45" s="60"/>
      <c r="BI45" s="60"/>
      <c r="BJ45" s="60"/>
      <c r="BK45" s="60"/>
      <c r="BL45" s="60"/>
      <c r="BM45" s="60"/>
      <c r="BN45" s="60"/>
      <c r="BO45" s="60"/>
      <c r="BP45" s="60"/>
      <c r="BQ45" s="60"/>
      <c r="BR45" s="60"/>
      <c r="BS45" s="60"/>
      <c r="BT45" s="60"/>
      <c r="BU45" s="60"/>
      <c r="BV45" s="60"/>
      <c r="BW45" s="60"/>
      <c r="BX45" s="60"/>
      <c r="BY45" s="60"/>
      <c r="BZ45" s="60"/>
      <c r="CA45" s="60"/>
      <c r="CB45" s="60"/>
      <c r="CC45" s="60"/>
      <c r="CD45" s="60"/>
      <c r="CE45" s="60"/>
      <c r="CF45" s="60"/>
      <c r="CG45" s="60"/>
      <c r="CH45" s="60"/>
      <c r="CI45" s="60"/>
      <c r="CJ45" s="60"/>
      <c r="CK45" s="60"/>
      <c r="CL45" s="60"/>
      <c r="CM45" s="60"/>
      <c r="CN45" s="60"/>
      <c r="CO45" s="60"/>
      <c r="CP45" s="60"/>
      <c r="CQ45" s="60"/>
      <c r="CR45" s="60"/>
      <c r="CS45" s="60"/>
      <c r="CT45" s="60"/>
      <c r="CU45" s="60"/>
      <c r="CV45" s="60"/>
      <c r="CW45" s="60"/>
      <c r="CX45" s="60"/>
      <c r="CY45" s="60"/>
      <c r="CZ45" s="60"/>
      <c r="DA45" s="60"/>
      <c r="DB45" s="60"/>
      <c r="DC45" s="60"/>
    </row>
    <row r="46" spans="1:107" s="83" customFormat="1" ht="18.75" customHeight="1" thickBot="1" x14ac:dyDescent="0.25">
      <c r="B46" s="179" t="s">
        <v>49</v>
      </c>
      <c r="C46" s="179"/>
      <c r="D46" s="178"/>
      <c r="E46" s="178"/>
      <c r="F46" s="178"/>
      <c r="G46" s="178"/>
      <c r="H46" s="178"/>
      <c r="I46" s="178"/>
      <c r="J46" s="93"/>
      <c r="K46" s="93"/>
      <c r="L46" s="93"/>
      <c r="M46" s="93"/>
      <c r="N46" s="93"/>
      <c r="O46" s="93"/>
      <c r="P46" s="93"/>
      <c r="Q46" s="93"/>
      <c r="R46" s="31"/>
      <c r="S46" s="31"/>
      <c r="T46" s="32"/>
      <c r="U46" s="32"/>
      <c r="V46" s="94"/>
      <c r="W46" s="58"/>
      <c r="X46" s="58"/>
      <c r="Y46" s="58"/>
      <c r="Z46" s="29">
        <v>0.25</v>
      </c>
      <c r="AA46" s="58"/>
      <c r="AB46" s="58"/>
      <c r="AC46" s="58"/>
      <c r="AD46" s="58"/>
      <c r="AE46" s="58"/>
      <c r="AF46" s="60"/>
      <c r="AG46" s="60"/>
      <c r="AH46" s="60"/>
      <c r="AI46" s="60"/>
      <c r="AJ46" s="60"/>
      <c r="AK46" s="60"/>
      <c r="AL46" s="60"/>
      <c r="AM46" s="60"/>
      <c r="AN46" s="60"/>
      <c r="AO46" s="60"/>
      <c r="AP46" s="60"/>
      <c r="AQ46" s="60"/>
      <c r="AR46" s="60"/>
      <c r="AS46" s="60"/>
      <c r="AT46" s="60"/>
      <c r="AU46" s="60"/>
      <c r="AV46" s="60"/>
      <c r="AW46" s="60"/>
      <c r="AX46" s="60"/>
      <c r="AY46" s="60"/>
      <c r="AZ46" s="60"/>
      <c r="BA46" s="60"/>
      <c r="BB46" s="60"/>
      <c r="BC46" s="60"/>
      <c r="BD46" s="60"/>
      <c r="BE46" s="60"/>
      <c r="BF46" s="60"/>
      <c r="BG46" s="60"/>
      <c r="BH46" s="60"/>
      <c r="BI46" s="60"/>
      <c r="BJ46" s="60"/>
      <c r="BK46" s="60"/>
      <c r="BL46" s="60"/>
      <c r="BM46" s="60"/>
      <c r="BN46" s="60"/>
      <c r="BO46" s="60"/>
      <c r="BP46" s="60"/>
      <c r="BQ46" s="60"/>
      <c r="BR46" s="60"/>
      <c r="BS46" s="60"/>
      <c r="BT46" s="60"/>
      <c r="BU46" s="60"/>
      <c r="BV46" s="60"/>
      <c r="BW46" s="60"/>
      <c r="BX46" s="60"/>
      <c r="BY46" s="60"/>
      <c r="BZ46" s="60"/>
      <c r="CA46" s="60"/>
      <c r="CB46" s="60"/>
      <c r="CC46" s="60"/>
      <c r="CD46" s="60"/>
      <c r="CE46" s="60"/>
      <c r="CF46" s="60"/>
      <c r="CG46" s="60"/>
      <c r="CH46" s="60"/>
      <c r="CI46" s="60"/>
      <c r="CJ46" s="60"/>
      <c r="CK46" s="60"/>
      <c r="CL46" s="60"/>
      <c r="CM46" s="60"/>
      <c r="CN46" s="60"/>
      <c r="CO46" s="60"/>
      <c r="CP46" s="60"/>
      <c r="CQ46" s="60"/>
      <c r="CR46" s="60"/>
      <c r="CS46" s="60"/>
      <c r="CT46" s="60"/>
      <c r="CU46" s="60"/>
      <c r="CV46" s="60"/>
      <c r="CW46" s="60"/>
      <c r="CX46" s="60"/>
      <c r="CY46" s="60"/>
      <c r="CZ46" s="60"/>
      <c r="DA46" s="60"/>
      <c r="DB46" s="60"/>
      <c r="DC46" s="60"/>
    </row>
    <row r="47" spans="1:107" s="58" customFormat="1" ht="35.25" customHeight="1" thickBot="1" x14ac:dyDescent="0.25">
      <c r="A47" s="83"/>
      <c r="D47" s="96"/>
      <c r="E47" s="183" t="s">
        <v>96</v>
      </c>
      <c r="F47" s="184"/>
      <c r="G47" s="184"/>
      <c r="H47" s="33"/>
      <c r="I47" s="96"/>
      <c r="J47" s="183" t="s">
        <v>83</v>
      </c>
      <c r="K47" s="185"/>
      <c r="L47" s="185"/>
      <c r="M47" s="185"/>
      <c r="N47" s="97"/>
      <c r="O47" s="96"/>
      <c r="P47" s="183" t="s">
        <v>50</v>
      </c>
      <c r="Q47" s="185"/>
      <c r="R47" s="185"/>
      <c r="S47" s="185"/>
      <c r="T47" s="185"/>
      <c r="U47" s="185"/>
      <c r="W47" s="95"/>
      <c r="X47" s="60"/>
      <c r="Z47" s="60"/>
      <c r="AA47" s="60"/>
      <c r="AB47" s="60"/>
      <c r="AC47" s="60"/>
      <c r="AD47" s="60"/>
      <c r="AE47" s="60"/>
    </row>
    <row r="48" spans="1:107" s="83" customFormat="1" x14ac:dyDescent="0.2">
      <c r="B48" s="90"/>
      <c r="C48" s="90"/>
      <c r="D48" s="91"/>
      <c r="E48" s="92"/>
      <c r="F48" s="94"/>
      <c r="G48" s="94"/>
      <c r="H48" s="33"/>
      <c r="I48" s="97"/>
      <c r="J48" s="97"/>
      <c r="K48" s="97"/>
      <c r="L48" s="97"/>
      <c r="M48" s="97"/>
      <c r="N48" s="97"/>
      <c r="O48" s="97"/>
      <c r="P48" s="115"/>
      <c r="Q48" s="115"/>
      <c r="R48" s="115"/>
      <c r="S48" s="115"/>
      <c r="T48" s="115"/>
      <c r="U48" s="115"/>
      <c r="V48" s="94"/>
      <c r="W48" s="33"/>
      <c r="X48" s="35"/>
      <c r="Y48" s="36"/>
      <c r="Z48" s="35"/>
      <c r="AA48" s="35"/>
      <c r="AB48" s="35"/>
      <c r="AC48" s="35"/>
      <c r="AD48" s="35"/>
      <c r="AE48" s="35"/>
      <c r="AF48" s="60"/>
      <c r="AG48" s="60"/>
      <c r="AH48" s="60"/>
      <c r="AI48" s="60"/>
      <c r="AJ48" s="60"/>
      <c r="AK48" s="60"/>
      <c r="AL48" s="60"/>
      <c r="AM48" s="60"/>
      <c r="AN48" s="60"/>
      <c r="AO48" s="60"/>
      <c r="AP48" s="60"/>
      <c r="AQ48" s="60"/>
      <c r="AR48" s="60"/>
      <c r="AS48" s="60"/>
      <c r="AT48" s="60"/>
      <c r="AU48" s="60"/>
      <c r="AV48" s="60"/>
      <c r="AW48" s="60"/>
      <c r="AX48" s="60"/>
      <c r="AY48" s="60"/>
      <c r="AZ48" s="60"/>
      <c r="BA48" s="60"/>
      <c r="BB48" s="60"/>
      <c r="BC48" s="60"/>
      <c r="BD48" s="60"/>
      <c r="BE48" s="60"/>
      <c r="BF48" s="60"/>
      <c r="BG48" s="60"/>
      <c r="BH48" s="60"/>
      <c r="BI48" s="60"/>
      <c r="BJ48" s="60"/>
      <c r="BK48" s="60"/>
      <c r="BL48" s="60"/>
      <c r="BM48" s="60"/>
      <c r="BN48" s="60"/>
      <c r="BO48" s="60"/>
      <c r="BP48" s="60"/>
      <c r="BQ48" s="60"/>
      <c r="BR48" s="60"/>
      <c r="BS48" s="60"/>
      <c r="BT48" s="60"/>
      <c r="BU48" s="60"/>
      <c r="BV48" s="60"/>
      <c r="BW48" s="60"/>
      <c r="BX48" s="60"/>
      <c r="BY48" s="60"/>
      <c r="BZ48" s="60"/>
      <c r="CA48" s="60"/>
      <c r="CB48" s="60"/>
      <c r="CC48" s="60"/>
      <c r="CD48" s="60"/>
      <c r="CE48" s="60"/>
      <c r="CF48" s="60"/>
      <c r="CG48" s="60"/>
      <c r="CH48" s="60"/>
      <c r="CI48" s="60"/>
      <c r="CJ48" s="60"/>
      <c r="CK48" s="60"/>
      <c r="CL48" s="60"/>
      <c r="CM48" s="60"/>
      <c r="CN48" s="60"/>
      <c r="CO48" s="60"/>
      <c r="CP48" s="60"/>
      <c r="CQ48" s="60"/>
      <c r="CR48" s="60"/>
      <c r="CS48" s="60"/>
      <c r="CT48" s="60"/>
      <c r="CU48" s="60"/>
      <c r="CV48" s="60"/>
      <c r="CW48" s="60"/>
      <c r="CX48" s="60"/>
      <c r="CY48" s="60"/>
      <c r="CZ48" s="60"/>
      <c r="DA48" s="60"/>
      <c r="DB48" s="60"/>
      <c r="DC48" s="60"/>
    </row>
    <row r="49" spans="1:107" s="33" customFormat="1" x14ac:dyDescent="0.2">
      <c r="B49" s="33" t="s">
        <v>51</v>
      </c>
      <c r="W49" s="34"/>
      <c r="X49" s="34"/>
      <c r="Y49" s="34"/>
      <c r="Z49" s="34"/>
      <c r="AA49" s="34"/>
      <c r="AB49" s="36"/>
      <c r="AC49" s="36"/>
      <c r="AD49" s="36"/>
      <c r="AE49" s="36"/>
      <c r="AF49" s="35"/>
      <c r="AG49" s="35"/>
      <c r="AH49" s="35"/>
      <c r="AI49" s="35"/>
      <c r="AJ49" s="35"/>
      <c r="AK49" s="35"/>
      <c r="AL49" s="35"/>
      <c r="AM49" s="35"/>
      <c r="AN49" s="35"/>
      <c r="AO49" s="35"/>
      <c r="AP49" s="35"/>
      <c r="AQ49" s="35"/>
      <c r="AR49" s="35"/>
      <c r="AS49" s="35"/>
      <c r="AT49" s="35"/>
      <c r="AU49" s="35"/>
      <c r="AV49" s="35"/>
      <c r="AW49" s="35"/>
      <c r="AX49" s="35"/>
      <c r="AY49" s="35"/>
      <c r="AZ49" s="35"/>
      <c r="BA49" s="35"/>
      <c r="BB49" s="35"/>
      <c r="BC49" s="35"/>
      <c r="BD49" s="35"/>
      <c r="BE49" s="35"/>
      <c r="BF49" s="35"/>
      <c r="BG49" s="35"/>
      <c r="BH49" s="35"/>
      <c r="BI49" s="35"/>
      <c r="BJ49" s="35"/>
      <c r="BK49" s="35"/>
      <c r="BL49" s="35"/>
      <c r="BM49" s="35"/>
      <c r="BN49" s="35"/>
      <c r="BO49" s="35"/>
      <c r="BP49" s="35"/>
      <c r="BQ49" s="35"/>
      <c r="BR49" s="35"/>
      <c r="BS49" s="35"/>
      <c r="BT49" s="35"/>
      <c r="BU49" s="35"/>
      <c r="BV49" s="35"/>
      <c r="BW49" s="35"/>
      <c r="BX49" s="35"/>
      <c r="BY49" s="35"/>
      <c r="BZ49" s="35"/>
      <c r="CA49" s="35"/>
      <c r="CB49" s="35"/>
      <c r="CC49" s="35"/>
      <c r="CD49" s="35"/>
      <c r="CE49" s="35"/>
      <c r="CF49" s="35"/>
      <c r="CG49" s="35"/>
      <c r="CH49" s="35"/>
      <c r="CI49" s="35"/>
      <c r="CJ49" s="35"/>
      <c r="CK49" s="35"/>
      <c r="CL49" s="35"/>
      <c r="CM49" s="35"/>
      <c r="CN49" s="35"/>
      <c r="CO49" s="35"/>
      <c r="CP49" s="35"/>
      <c r="CQ49" s="35"/>
      <c r="CR49" s="35"/>
      <c r="CS49" s="35"/>
      <c r="CT49" s="35"/>
      <c r="CU49" s="35"/>
      <c r="CV49" s="35"/>
      <c r="CW49" s="35"/>
      <c r="CX49" s="35"/>
      <c r="CY49" s="35"/>
      <c r="CZ49" s="35"/>
      <c r="DA49" s="35"/>
      <c r="DB49" s="35"/>
      <c r="DC49" s="35"/>
    </row>
    <row r="50" spans="1:107" s="34" customFormat="1" ht="39" customHeight="1" x14ac:dyDescent="0.2">
      <c r="B50" s="111"/>
      <c r="C50" s="111"/>
      <c r="D50" s="111"/>
      <c r="E50" s="111"/>
      <c r="F50" s="111"/>
      <c r="G50" s="111"/>
      <c r="H50" s="111"/>
      <c r="I50" s="111"/>
      <c r="J50" s="33"/>
      <c r="L50" s="111"/>
      <c r="M50" s="111"/>
      <c r="N50" s="111"/>
      <c r="O50" s="111"/>
      <c r="P50" s="111"/>
      <c r="Q50" s="111"/>
      <c r="R50" s="111"/>
      <c r="S50" s="111"/>
      <c r="T50" s="111"/>
      <c r="U50" s="33"/>
      <c r="V50" s="33"/>
      <c r="W50" s="68"/>
      <c r="X50" s="68"/>
      <c r="Y50" s="68"/>
      <c r="Z50" s="68"/>
      <c r="AA50" s="68"/>
      <c r="AB50" s="69"/>
      <c r="AC50" s="69"/>
      <c r="AD50" s="69"/>
      <c r="AE50" s="69"/>
      <c r="AF50" s="36"/>
      <c r="AG50" s="36"/>
      <c r="AH50" s="36"/>
      <c r="AI50" s="36"/>
      <c r="AJ50" s="36"/>
      <c r="AK50" s="36"/>
      <c r="AL50" s="36"/>
      <c r="AM50" s="36"/>
      <c r="AN50" s="36"/>
      <c r="AO50" s="36"/>
      <c r="AP50" s="36"/>
      <c r="AQ50" s="36"/>
      <c r="AR50" s="36"/>
      <c r="AS50" s="36"/>
      <c r="AT50" s="36"/>
      <c r="AU50" s="36"/>
      <c r="AV50" s="36"/>
      <c r="AW50" s="36"/>
      <c r="AX50" s="36"/>
      <c r="AY50" s="36"/>
      <c r="AZ50" s="36"/>
      <c r="BA50" s="36"/>
      <c r="BB50" s="36"/>
      <c r="BC50" s="36"/>
      <c r="BD50" s="36"/>
      <c r="BE50" s="36"/>
      <c r="BF50" s="36"/>
      <c r="BG50" s="36"/>
      <c r="BH50" s="36"/>
      <c r="BI50" s="36"/>
      <c r="BJ50" s="36"/>
      <c r="BK50" s="36"/>
      <c r="BL50" s="36"/>
      <c r="BM50" s="36"/>
      <c r="BN50" s="36"/>
      <c r="BO50" s="36"/>
      <c r="BP50" s="36"/>
      <c r="BQ50" s="36"/>
      <c r="BR50" s="36"/>
      <c r="BS50" s="36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6"/>
      <c r="CJ50" s="36"/>
      <c r="CK50" s="36"/>
      <c r="CL50" s="36"/>
      <c r="CM50" s="36"/>
      <c r="CN50" s="36"/>
      <c r="CO50" s="36"/>
      <c r="CP50" s="36"/>
      <c r="CQ50" s="36"/>
      <c r="CR50" s="36"/>
      <c r="CS50" s="36"/>
      <c r="CT50" s="36"/>
      <c r="CU50" s="36"/>
      <c r="CV50" s="36"/>
      <c r="CW50" s="36"/>
      <c r="CX50" s="36"/>
      <c r="CY50" s="36"/>
      <c r="CZ50" s="36"/>
      <c r="DA50" s="36"/>
      <c r="DB50" s="36"/>
      <c r="DC50" s="36"/>
    </row>
    <row r="51" spans="1:107" s="68" customFormat="1" x14ac:dyDescent="0.2">
      <c r="B51" s="33" t="s">
        <v>52</v>
      </c>
      <c r="C51" s="33"/>
      <c r="D51" s="54"/>
      <c r="G51" s="54"/>
      <c r="I51" s="54" t="s">
        <v>0</v>
      </c>
      <c r="J51" s="54"/>
      <c r="K51" s="54"/>
      <c r="L51" s="54" t="s">
        <v>54</v>
      </c>
      <c r="M51" s="54"/>
      <c r="N51" s="54"/>
      <c r="O51" s="54"/>
      <c r="P51" s="54"/>
      <c r="Q51" s="54"/>
      <c r="R51" s="54"/>
      <c r="S51" s="180" t="s">
        <v>0</v>
      </c>
      <c r="T51" s="181"/>
      <c r="U51" s="54"/>
      <c r="V51" s="54"/>
      <c r="AB51" s="69"/>
      <c r="AC51" s="69"/>
      <c r="AD51" s="69"/>
      <c r="AE51" s="69"/>
      <c r="AF51" s="69"/>
      <c r="AG51" s="69"/>
      <c r="AH51" s="69"/>
      <c r="AI51" s="69"/>
      <c r="AJ51" s="69"/>
      <c r="AK51" s="69"/>
      <c r="AL51" s="69"/>
      <c r="AM51" s="69"/>
      <c r="AN51" s="69"/>
      <c r="AO51" s="69"/>
      <c r="AP51" s="69"/>
      <c r="AQ51" s="69"/>
      <c r="AR51" s="69"/>
      <c r="AS51" s="69"/>
      <c r="AT51" s="69"/>
      <c r="AU51" s="69"/>
      <c r="AV51" s="69"/>
      <c r="AW51" s="69"/>
      <c r="AX51" s="69"/>
      <c r="AY51" s="69"/>
      <c r="AZ51" s="69"/>
      <c r="BA51" s="69"/>
      <c r="BB51" s="69"/>
      <c r="BC51" s="69"/>
      <c r="BD51" s="69"/>
      <c r="BE51" s="69"/>
      <c r="BF51" s="69"/>
      <c r="BG51" s="69"/>
      <c r="BH51" s="69"/>
      <c r="BI51" s="69"/>
      <c r="BJ51" s="69"/>
      <c r="BK51" s="69"/>
      <c r="BL51" s="69"/>
      <c r="BM51" s="69"/>
      <c r="BN51" s="69"/>
      <c r="BO51" s="69"/>
      <c r="BP51" s="69"/>
      <c r="BQ51" s="69"/>
      <c r="BR51" s="69"/>
      <c r="BS51" s="69"/>
      <c r="BT51" s="69"/>
      <c r="BU51" s="69"/>
      <c r="BV51" s="69"/>
      <c r="BW51" s="69"/>
      <c r="BX51" s="69"/>
      <c r="BY51" s="69"/>
      <c r="BZ51" s="69"/>
      <c r="CA51" s="69"/>
      <c r="CB51" s="69"/>
      <c r="CC51" s="69"/>
      <c r="CD51" s="69"/>
      <c r="CE51" s="69"/>
      <c r="CF51" s="69"/>
      <c r="CG51" s="69"/>
      <c r="CH51" s="69"/>
      <c r="CI51" s="69"/>
      <c r="CJ51" s="69"/>
      <c r="CK51" s="69"/>
      <c r="CL51" s="69"/>
      <c r="CM51" s="69"/>
      <c r="CN51" s="69"/>
      <c r="CO51" s="69"/>
      <c r="CP51" s="69"/>
      <c r="CQ51" s="69"/>
      <c r="CR51" s="69"/>
      <c r="CS51" s="69"/>
      <c r="CT51" s="69"/>
      <c r="CU51" s="69"/>
      <c r="CV51" s="69"/>
      <c r="CW51" s="69"/>
      <c r="CX51" s="69"/>
      <c r="CY51" s="69"/>
      <c r="CZ51" s="69"/>
      <c r="DA51" s="69"/>
      <c r="DB51" s="69"/>
      <c r="DC51" s="69"/>
    </row>
    <row r="52" spans="1:107" s="68" customFormat="1" x14ac:dyDescent="0.2">
      <c r="B52" s="176" t="s">
        <v>53</v>
      </c>
      <c r="C52" s="176"/>
      <c r="D52" s="177"/>
      <c r="E52" s="178"/>
      <c r="F52" s="178"/>
      <c r="G52" s="54"/>
      <c r="I52" s="54"/>
      <c r="J52" s="52"/>
      <c r="K52" s="52"/>
      <c r="L52" s="52" t="s">
        <v>55</v>
      </c>
      <c r="M52" s="53"/>
      <c r="N52" s="53"/>
      <c r="O52" s="54"/>
      <c r="P52" s="54"/>
      <c r="Q52" s="54"/>
      <c r="R52" s="54"/>
      <c r="S52" s="54"/>
      <c r="U52" s="54"/>
      <c r="V52" s="54"/>
      <c r="AB52" s="69"/>
      <c r="AC52" s="69"/>
      <c r="AD52" s="69"/>
      <c r="AE52" s="69"/>
      <c r="AF52" s="69"/>
      <c r="AG52" s="69"/>
      <c r="AH52" s="69"/>
      <c r="AI52" s="69"/>
      <c r="AJ52" s="69"/>
      <c r="AK52" s="69"/>
      <c r="AL52" s="69"/>
      <c r="AM52" s="69"/>
      <c r="AN52" s="69"/>
      <c r="AO52" s="69"/>
      <c r="AP52" s="69"/>
      <c r="AQ52" s="69"/>
      <c r="AR52" s="69"/>
      <c r="AS52" s="69"/>
      <c r="AT52" s="69"/>
      <c r="AU52" s="69"/>
      <c r="AV52" s="69"/>
      <c r="AW52" s="69"/>
      <c r="AX52" s="69"/>
      <c r="AY52" s="69"/>
      <c r="AZ52" s="69"/>
      <c r="BA52" s="69"/>
      <c r="BB52" s="69"/>
      <c r="BC52" s="69"/>
      <c r="BD52" s="69"/>
      <c r="BE52" s="69"/>
      <c r="BF52" s="69"/>
      <c r="BG52" s="69"/>
      <c r="BH52" s="69"/>
      <c r="BI52" s="69"/>
      <c r="BJ52" s="69"/>
      <c r="BK52" s="69"/>
      <c r="BL52" s="69"/>
      <c r="BM52" s="69"/>
      <c r="BN52" s="69"/>
      <c r="BO52" s="69"/>
      <c r="BP52" s="69"/>
      <c r="BQ52" s="69"/>
      <c r="BR52" s="69"/>
      <c r="BS52" s="69"/>
      <c r="BT52" s="69"/>
      <c r="BU52" s="69"/>
      <c r="BV52" s="69"/>
      <c r="BW52" s="69"/>
      <c r="BX52" s="69"/>
      <c r="BY52" s="69"/>
      <c r="BZ52" s="69"/>
      <c r="CA52" s="69"/>
      <c r="CB52" s="69"/>
      <c r="CC52" s="69"/>
      <c r="CD52" s="69"/>
      <c r="CE52" s="69"/>
      <c r="CF52" s="69"/>
      <c r="CG52" s="69"/>
      <c r="CH52" s="69"/>
      <c r="CI52" s="69"/>
      <c r="CJ52" s="69"/>
      <c r="CK52" s="69"/>
      <c r="CL52" s="69"/>
      <c r="CM52" s="69"/>
      <c r="CN52" s="69"/>
      <c r="CO52" s="69"/>
      <c r="CP52" s="69"/>
      <c r="CQ52" s="69"/>
      <c r="CR52" s="69"/>
      <c r="CS52" s="69"/>
      <c r="CT52" s="69"/>
      <c r="CU52" s="69"/>
      <c r="CV52" s="69"/>
      <c r="CW52" s="69"/>
      <c r="CX52" s="69"/>
      <c r="CY52" s="69"/>
      <c r="CZ52" s="69"/>
      <c r="DA52" s="69"/>
      <c r="DB52" s="69"/>
      <c r="DC52" s="69"/>
    </row>
    <row r="53" spans="1:107" s="68" customFormat="1" x14ac:dyDescent="0.2">
      <c r="B53" s="72"/>
      <c r="C53" s="112"/>
      <c r="D53" s="70"/>
      <c r="E53" s="71"/>
      <c r="F53" s="71"/>
      <c r="G53" s="54"/>
      <c r="I53" s="54"/>
      <c r="J53" s="52"/>
      <c r="K53" s="52"/>
      <c r="L53" s="52"/>
      <c r="M53" s="53"/>
      <c r="N53" s="53"/>
      <c r="O53" s="54"/>
      <c r="P53" s="54"/>
      <c r="Q53" s="54"/>
      <c r="R53" s="54"/>
      <c r="S53" s="54"/>
      <c r="U53" s="54"/>
      <c r="V53" s="54"/>
      <c r="AB53" s="69"/>
      <c r="AC53" s="69"/>
      <c r="AD53" s="69"/>
      <c r="AE53" s="69"/>
      <c r="AF53" s="69"/>
      <c r="AG53" s="69"/>
      <c r="AH53" s="69"/>
      <c r="AI53" s="69"/>
      <c r="AJ53" s="69"/>
      <c r="AK53" s="69"/>
      <c r="AL53" s="69"/>
      <c r="AM53" s="69"/>
      <c r="AN53" s="69"/>
      <c r="AO53" s="69"/>
      <c r="AP53" s="69"/>
      <c r="AQ53" s="69"/>
      <c r="AR53" s="69"/>
      <c r="AS53" s="69"/>
      <c r="AT53" s="69"/>
      <c r="AU53" s="69"/>
      <c r="AV53" s="69"/>
      <c r="AW53" s="69"/>
      <c r="AX53" s="69"/>
      <c r="AY53" s="69"/>
      <c r="AZ53" s="69"/>
      <c r="BA53" s="69"/>
      <c r="BB53" s="69"/>
      <c r="BC53" s="69"/>
      <c r="BD53" s="69"/>
      <c r="BE53" s="69"/>
      <c r="BF53" s="69"/>
      <c r="BG53" s="69"/>
      <c r="BH53" s="69"/>
      <c r="BI53" s="69"/>
      <c r="BJ53" s="69"/>
      <c r="BK53" s="69"/>
      <c r="BL53" s="69"/>
      <c r="BM53" s="69"/>
      <c r="BN53" s="69"/>
      <c r="BO53" s="69"/>
      <c r="BP53" s="69"/>
      <c r="BQ53" s="69"/>
      <c r="BR53" s="69"/>
      <c r="BS53" s="69"/>
      <c r="BT53" s="69"/>
      <c r="BU53" s="69"/>
      <c r="BV53" s="69"/>
      <c r="BW53" s="69"/>
      <c r="BX53" s="69"/>
      <c r="BY53" s="69"/>
      <c r="BZ53" s="69"/>
      <c r="CA53" s="69"/>
      <c r="CB53" s="69"/>
      <c r="CC53" s="69"/>
      <c r="CD53" s="69"/>
      <c r="CE53" s="69"/>
      <c r="CF53" s="69"/>
      <c r="CG53" s="69"/>
      <c r="CH53" s="69"/>
      <c r="CI53" s="69"/>
      <c r="CJ53" s="69"/>
      <c r="CK53" s="69"/>
      <c r="CL53" s="69"/>
      <c r="CM53" s="69"/>
      <c r="CN53" s="69"/>
      <c r="CO53" s="69"/>
      <c r="CP53" s="69"/>
      <c r="CQ53" s="69"/>
      <c r="CR53" s="69"/>
      <c r="CS53" s="69"/>
      <c r="CT53" s="69"/>
      <c r="CU53" s="69"/>
      <c r="CV53" s="69"/>
      <c r="CW53" s="69"/>
      <c r="CX53" s="69"/>
      <c r="CY53" s="69"/>
      <c r="CZ53" s="69"/>
      <c r="DA53" s="69"/>
      <c r="DB53" s="69"/>
      <c r="DC53" s="69"/>
    </row>
    <row r="54" spans="1:107" s="68" customFormat="1" ht="18" customHeight="1" x14ac:dyDescent="0.2">
      <c r="A54" s="34"/>
      <c r="B54" s="111"/>
      <c r="C54" s="111"/>
      <c r="D54" s="111"/>
      <c r="E54" s="111"/>
      <c r="F54" s="111"/>
      <c r="G54" s="111"/>
      <c r="H54" s="111"/>
      <c r="I54" s="111"/>
      <c r="J54" s="33"/>
      <c r="K54" s="34"/>
      <c r="L54" s="116">
        <f>Q5</f>
        <v>0</v>
      </c>
      <c r="M54" s="111"/>
      <c r="N54" s="111"/>
      <c r="O54" s="111"/>
      <c r="P54" s="111"/>
      <c r="Q54" s="111"/>
      <c r="R54" s="111"/>
      <c r="S54" s="111"/>
      <c r="T54" s="111"/>
      <c r="U54" s="54"/>
      <c r="V54" s="54"/>
      <c r="AB54" s="69"/>
      <c r="AC54" s="69"/>
      <c r="AD54" s="69"/>
      <c r="AE54" s="69"/>
      <c r="AF54" s="69"/>
      <c r="AG54" s="69"/>
      <c r="AH54" s="69"/>
      <c r="AI54" s="69"/>
      <c r="AJ54" s="69"/>
      <c r="AK54" s="69"/>
      <c r="AL54" s="69"/>
      <c r="AM54" s="69"/>
      <c r="AN54" s="69"/>
      <c r="AO54" s="69"/>
      <c r="AP54" s="69"/>
      <c r="AQ54" s="69"/>
      <c r="AR54" s="69"/>
      <c r="AS54" s="69"/>
      <c r="AT54" s="69"/>
      <c r="AU54" s="69"/>
      <c r="AV54" s="69"/>
      <c r="AW54" s="69"/>
      <c r="AX54" s="69"/>
      <c r="AY54" s="69"/>
      <c r="AZ54" s="69"/>
      <c r="BA54" s="69"/>
      <c r="BB54" s="69"/>
      <c r="BC54" s="69"/>
      <c r="BD54" s="69"/>
      <c r="BE54" s="69"/>
      <c r="BF54" s="69"/>
      <c r="BG54" s="69"/>
      <c r="BH54" s="69"/>
      <c r="BI54" s="69"/>
      <c r="BJ54" s="69"/>
      <c r="BK54" s="69"/>
      <c r="BL54" s="69"/>
      <c r="BM54" s="69"/>
      <c r="BN54" s="69"/>
      <c r="BO54" s="69"/>
      <c r="BP54" s="69"/>
      <c r="BQ54" s="69"/>
      <c r="BR54" s="69"/>
      <c r="BS54" s="69"/>
      <c r="BT54" s="69"/>
      <c r="BU54" s="69"/>
      <c r="BV54" s="69"/>
      <c r="BW54" s="69"/>
      <c r="BX54" s="69"/>
      <c r="BY54" s="69"/>
      <c r="BZ54" s="69"/>
      <c r="CA54" s="69"/>
      <c r="CB54" s="69"/>
      <c r="CC54" s="69"/>
      <c r="CD54" s="69"/>
      <c r="CE54" s="69"/>
      <c r="CF54" s="69"/>
      <c r="CG54" s="69"/>
      <c r="CH54" s="69"/>
      <c r="CI54" s="69"/>
      <c r="CJ54" s="69"/>
      <c r="CK54" s="69"/>
      <c r="CL54" s="69"/>
      <c r="CM54" s="69"/>
      <c r="CN54" s="69"/>
      <c r="CO54" s="69"/>
      <c r="CP54" s="69"/>
      <c r="CQ54" s="69"/>
      <c r="CR54" s="69"/>
      <c r="CS54" s="69"/>
      <c r="CT54" s="69"/>
      <c r="CU54" s="69"/>
      <c r="CV54" s="69"/>
      <c r="CW54" s="69"/>
      <c r="CX54" s="69"/>
      <c r="CY54" s="69"/>
      <c r="CZ54" s="69"/>
      <c r="DA54" s="69"/>
      <c r="DB54" s="69"/>
      <c r="DC54" s="69"/>
    </row>
    <row r="55" spans="1:107" s="68" customFormat="1" x14ac:dyDescent="0.2">
      <c r="B55" s="182" t="s">
        <v>84</v>
      </c>
      <c r="C55" s="182"/>
      <c r="D55" s="177"/>
      <c r="E55" s="178"/>
      <c r="F55" s="178"/>
      <c r="G55" s="54"/>
      <c r="I55" s="54" t="s">
        <v>0</v>
      </c>
      <c r="J55" s="54"/>
      <c r="K55" s="54"/>
      <c r="L55" s="54" t="s">
        <v>85</v>
      </c>
      <c r="M55" s="54"/>
      <c r="N55" s="54"/>
      <c r="O55" s="54"/>
      <c r="P55" s="54"/>
      <c r="Q55" s="54"/>
      <c r="R55" s="54"/>
      <c r="S55" s="180" t="s">
        <v>0</v>
      </c>
      <c r="T55" s="181"/>
      <c r="U55" s="54"/>
      <c r="V55" s="54"/>
      <c r="AB55" s="69"/>
      <c r="AC55" s="69"/>
      <c r="AD55" s="69"/>
      <c r="AE55" s="69"/>
      <c r="AF55" s="69"/>
      <c r="AG55" s="69"/>
      <c r="AH55" s="69"/>
      <c r="AI55" s="69"/>
      <c r="AJ55" s="69"/>
      <c r="AK55" s="69"/>
      <c r="AL55" s="69"/>
      <c r="AM55" s="69"/>
      <c r="AN55" s="69"/>
      <c r="AO55" s="69"/>
      <c r="AP55" s="69"/>
      <c r="AQ55" s="69"/>
      <c r="AR55" s="69"/>
      <c r="AS55" s="69"/>
      <c r="AT55" s="69"/>
      <c r="AU55" s="69"/>
      <c r="AV55" s="69"/>
      <c r="AW55" s="69"/>
      <c r="AX55" s="69"/>
      <c r="AY55" s="69"/>
      <c r="AZ55" s="69"/>
      <c r="BA55" s="69"/>
      <c r="BB55" s="69"/>
      <c r="BC55" s="69"/>
      <c r="BD55" s="69"/>
      <c r="BE55" s="69"/>
      <c r="BF55" s="69"/>
      <c r="BG55" s="69"/>
      <c r="BH55" s="69"/>
      <c r="BI55" s="69"/>
      <c r="BJ55" s="69"/>
      <c r="BK55" s="69"/>
      <c r="BL55" s="69"/>
      <c r="BM55" s="69"/>
      <c r="BN55" s="69"/>
      <c r="BO55" s="69"/>
      <c r="BP55" s="69"/>
      <c r="BQ55" s="69"/>
      <c r="BR55" s="69"/>
      <c r="BS55" s="69"/>
      <c r="BT55" s="69"/>
      <c r="BU55" s="69"/>
      <c r="BV55" s="69"/>
      <c r="BW55" s="69"/>
      <c r="BX55" s="69"/>
      <c r="BY55" s="69"/>
      <c r="BZ55" s="69"/>
      <c r="CA55" s="69"/>
      <c r="CB55" s="69"/>
      <c r="CC55" s="69"/>
      <c r="CD55" s="69"/>
      <c r="CE55" s="69"/>
      <c r="CF55" s="69"/>
      <c r="CG55" s="69"/>
      <c r="CH55" s="69"/>
      <c r="CI55" s="69"/>
      <c r="CJ55" s="69"/>
      <c r="CK55" s="69"/>
      <c r="CL55" s="69"/>
      <c r="CM55" s="69"/>
      <c r="CN55" s="69"/>
      <c r="CO55" s="69"/>
      <c r="CP55" s="69"/>
      <c r="CQ55" s="69"/>
      <c r="CR55" s="69"/>
      <c r="CS55" s="69"/>
      <c r="CT55" s="69"/>
      <c r="CU55" s="69"/>
      <c r="CV55" s="69"/>
      <c r="CW55" s="69"/>
      <c r="CX55" s="69"/>
      <c r="CY55" s="69"/>
      <c r="CZ55" s="69"/>
      <c r="DA55" s="69"/>
      <c r="DB55" s="69"/>
      <c r="DC55" s="69"/>
    </row>
    <row r="56" spans="1:107" s="68" customFormat="1" x14ac:dyDescent="0.2">
      <c r="B56" s="175"/>
      <c r="C56" s="175"/>
      <c r="D56" s="175"/>
      <c r="G56" s="54"/>
      <c r="I56" s="54"/>
      <c r="J56" s="98"/>
      <c r="K56" s="175"/>
      <c r="L56" s="175"/>
      <c r="M56" s="54"/>
      <c r="N56" s="54"/>
      <c r="O56" s="54"/>
      <c r="P56" s="54"/>
      <c r="Q56" s="54"/>
      <c r="R56" s="54"/>
      <c r="S56" s="54"/>
      <c r="U56" s="54"/>
      <c r="V56" s="54"/>
      <c r="AB56" s="69"/>
      <c r="AC56" s="69"/>
      <c r="AD56" s="69"/>
      <c r="AE56" s="69"/>
      <c r="AF56" s="69"/>
      <c r="AG56" s="69"/>
      <c r="AH56" s="69"/>
      <c r="AI56" s="69"/>
      <c r="AJ56" s="69"/>
      <c r="AK56" s="69"/>
      <c r="AL56" s="69"/>
      <c r="AM56" s="69"/>
      <c r="AN56" s="69"/>
      <c r="AO56" s="69"/>
      <c r="AP56" s="69"/>
      <c r="AQ56" s="69"/>
      <c r="AR56" s="69"/>
      <c r="AS56" s="69"/>
      <c r="AT56" s="69"/>
      <c r="AU56" s="69"/>
      <c r="AV56" s="69"/>
      <c r="AW56" s="69"/>
      <c r="AX56" s="69"/>
      <c r="AY56" s="69"/>
      <c r="AZ56" s="69"/>
      <c r="BA56" s="69"/>
      <c r="BB56" s="69"/>
      <c r="BC56" s="69"/>
      <c r="BD56" s="69"/>
      <c r="BE56" s="69"/>
      <c r="BF56" s="69"/>
      <c r="BG56" s="69"/>
      <c r="BH56" s="69"/>
      <c r="BI56" s="69"/>
      <c r="BJ56" s="69"/>
      <c r="BK56" s="69"/>
      <c r="BL56" s="69"/>
      <c r="BM56" s="69"/>
      <c r="BN56" s="69"/>
      <c r="BO56" s="69"/>
      <c r="BP56" s="69"/>
      <c r="BQ56" s="69"/>
      <c r="BR56" s="69"/>
      <c r="BS56" s="69"/>
      <c r="BT56" s="69"/>
      <c r="BU56" s="69"/>
      <c r="BV56" s="69"/>
      <c r="BW56" s="69"/>
      <c r="BX56" s="69"/>
      <c r="BY56" s="69"/>
      <c r="BZ56" s="69"/>
      <c r="CA56" s="69"/>
      <c r="CB56" s="69"/>
      <c r="CC56" s="69"/>
      <c r="CD56" s="69"/>
      <c r="CE56" s="69"/>
      <c r="CF56" s="69"/>
      <c r="CG56" s="69"/>
      <c r="CH56" s="69"/>
      <c r="CI56" s="69"/>
      <c r="CJ56" s="69"/>
      <c r="CK56" s="69"/>
      <c r="CL56" s="69"/>
      <c r="CM56" s="69"/>
      <c r="CN56" s="69"/>
      <c r="CO56" s="69"/>
      <c r="CP56" s="69"/>
      <c r="CQ56" s="69"/>
      <c r="CR56" s="69"/>
      <c r="CS56" s="69"/>
      <c r="CT56" s="69"/>
      <c r="CU56" s="69"/>
      <c r="CV56" s="69"/>
      <c r="CW56" s="69"/>
      <c r="CX56" s="69"/>
      <c r="CY56" s="69"/>
      <c r="CZ56" s="69"/>
      <c r="DA56" s="69"/>
      <c r="DB56" s="69"/>
      <c r="DC56" s="69"/>
    </row>
    <row r="57" spans="1:107" s="68" customFormat="1" ht="15" x14ac:dyDescent="0.2">
      <c r="B57" s="169" t="s">
        <v>56</v>
      </c>
      <c r="C57" s="169"/>
      <c r="D57" s="169"/>
      <c r="E57" s="169"/>
      <c r="F57" s="169"/>
      <c r="G57" s="169"/>
      <c r="H57" s="169"/>
      <c r="I57" s="169"/>
      <c r="J57" s="169"/>
      <c r="K57" s="169"/>
      <c r="L57" s="169"/>
      <c r="M57" s="169"/>
      <c r="N57" s="169"/>
      <c r="O57" s="169"/>
      <c r="P57" s="169"/>
      <c r="Q57" s="169"/>
      <c r="R57" s="169"/>
      <c r="S57" s="169"/>
      <c r="T57" s="169"/>
      <c r="U57" s="169"/>
      <c r="V57" s="54"/>
      <c r="W57" s="18"/>
      <c r="X57" s="18"/>
      <c r="Y57" s="18"/>
      <c r="Z57" s="18"/>
      <c r="AA57" s="18"/>
      <c r="AB57" s="99"/>
      <c r="AC57" s="99"/>
      <c r="AD57" s="99"/>
      <c r="AE57" s="99"/>
      <c r="AF57" s="69"/>
      <c r="AG57" s="69"/>
      <c r="AH57" s="69"/>
      <c r="AI57" s="69"/>
      <c r="AJ57" s="69"/>
      <c r="AK57" s="69"/>
      <c r="AL57" s="69"/>
      <c r="AM57" s="69"/>
      <c r="AN57" s="69"/>
      <c r="AO57" s="69"/>
      <c r="AP57" s="69"/>
      <c r="AQ57" s="69"/>
      <c r="AR57" s="69"/>
      <c r="AS57" s="69"/>
      <c r="AT57" s="69"/>
      <c r="AU57" s="69"/>
      <c r="AV57" s="69"/>
      <c r="AW57" s="69"/>
      <c r="AX57" s="69"/>
      <c r="AY57" s="69"/>
      <c r="AZ57" s="69"/>
      <c r="BA57" s="69"/>
      <c r="BB57" s="69"/>
      <c r="BC57" s="69"/>
      <c r="BD57" s="69"/>
      <c r="BE57" s="69"/>
      <c r="BF57" s="69"/>
      <c r="BG57" s="69"/>
      <c r="BH57" s="69"/>
      <c r="BI57" s="69"/>
      <c r="BJ57" s="69"/>
      <c r="BK57" s="69"/>
      <c r="BL57" s="69"/>
      <c r="BM57" s="69"/>
      <c r="BN57" s="69"/>
      <c r="BO57" s="69"/>
      <c r="BP57" s="69"/>
      <c r="BQ57" s="69"/>
      <c r="BR57" s="69"/>
      <c r="BS57" s="69"/>
      <c r="BT57" s="69"/>
      <c r="BU57" s="69"/>
      <c r="BV57" s="69"/>
      <c r="BW57" s="69"/>
      <c r="BX57" s="69"/>
      <c r="BY57" s="69"/>
      <c r="BZ57" s="69"/>
      <c r="CA57" s="69"/>
      <c r="CB57" s="69"/>
      <c r="CC57" s="69"/>
      <c r="CD57" s="69"/>
      <c r="CE57" s="69"/>
      <c r="CF57" s="69"/>
      <c r="CG57" s="69"/>
      <c r="CH57" s="69"/>
      <c r="CI57" s="69"/>
      <c r="CJ57" s="69"/>
      <c r="CK57" s="69"/>
      <c r="CL57" s="69"/>
      <c r="CM57" s="69"/>
      <c r="CN57" s="69"/>
      <c r="CO57" s="69"/>
      <c r="CP57" s="69"/>
      <c r="CQ57" s="69"/>
      <c r="CR57" s="69"/>
      <c r="CS57" s="69"/>
      <c r="CT57" s="69"/>
      <c r="CU57" s="69"/>
      <c r="CV57" s="69"/>
      <c r="CW57" s="69"/>
      <c r="CX57" s="69"/>
      <c r="CY57" s="69"/>
      <c r="CZ57" s="69"/>
      <c r="DA57" s="69"/>
      <c r="DB57" s="69"/>
      <c r="DC57" s="69"/>
    </row>
    <row r="58" spans="1:107" s="18" customFormat="1" ht="15" customHeight="1" x14ac:dyDescent="0.2">
      <c r="A58" s="100"/>
      <c r="B58" s="9"/>
      <c r="C58" s="9"/>
      <c r="D58" s="9"/>
      <c r="E58" s="9"/>
      <c r="F58" s="9"/>
      <c r="G58" s="9"/>
      <c r="H58" s="5"/>
      <c r="I58" s="9"/>
      <c r="J58" s="9"/>
      <c r="K58" s="9"/>
      <c r="L58" s="9"/>
      <c r="M58" s="9"/>
      <c r="N58" s="9"/>
      <c r="O58" s="9"/>
      <c r="P58" s="9"/>
      <c r="Q58" s="9"/>
      <c r="R58" s="9"/>
      <c r="S58" s="9"/>
      <c r="T58" s="9"/>
      <c r="U58" s="9"/>
      <c r="V58" s="9"/>
      <c r="W58" s="43" t="s">
        <v>6</v>
      </c>
      <c r="X58" s="43" t="s">
        <v>7</v>
      </c>
      <c r="Y58" s="43" t="s">
        <v>8</v>
      </c>
      <c r="Z58" s="43" t="s">
        <v>16</v>
      </c>
      <c r="AA58" s="43" t="s">
        <v>33</v>
      </c>
      <c r="AB58" s="99"/>
      <c r="AC58" s="99"/>
      <c r="AD58" s="99"/>
      <c r="AE58" s="99"/>
      <c r="AF58" s="99"/>
      <c r="AG58" s="99"/>
      <c r="AH58" s="99"/>
      <c r="AI58" s="17"/>
      <c r="AJ58" s="17"/>
      <c r="AK58" s="17"/>
      <c r="AL58" s="17"/>
      <c r="AM58" s="17"/>
      <c r="AN58" s="17"/>
      <c r="AO58" s="17"/>
      <c r="AP58" s="17"/>
      <c r="AQ58" s="17"/>
      <c r="AR58" s="17"/>
      <c r="AS58" s="17"/>
      <c r="AT58" s="17"/>
      <c r="AU58" s="17"/>
      <c r="AV58" s="17"/>
      <c r="AW58" s="17"/>
      <c r="AX58" s="17"/>
      <c r="AY58" s="17"/>
      <c r="AZ58" s="17"/>
      <c r="BA58" s="17"/>
      <c r="BB58" s="17"/>
      <c r="BC58" s="17"/>
      <c r="BD58" s="17"/>
      <c r="BE58" s="17"/>
      <c r="BF58" s="17"/>
      <c r="BG58" s="17"/>
      <c r="BH58" s="17"/>
      <c r="BI58" s="17"/>
      <c r="BJ58" s="17"/>
      <c r="BK58" s="17"/>
      <c r="BL58" s="17"/>
      <c r="BM58" s="17"/>
      <c r="BN58" s="17"/>
      <c r="BO58" s="17"/>
      <c r="BP58" s="17"/>
      <c r="BQ58" s="17"/>
      <c r="BR58" s="17"/>
      <c r="BS58" s="17"/>
      <c r="BT58" s="17"/>
      <c r="BU58" s="17"/>
      <c r="BV58" s="17"/>
      <c r="BW58" s="17"/>
      <c r="BX58" s="17"/>
      <c r="BY58" s="17"/>
      <c r="BZ58" s="17"/>
      <c r="CA58" s="17"/>
      <c r="CB58" s="17"/>
      <c r="CC58" s="17"/>
      <c r="CD58" s="17"/>
      <c r="CE58" s="17"/>
      <c r="CF58" s="17"/>
      <c r="CG58" s="17"/>
      <c r="CH58" s="17"/>
      <c r="CI58" s="17"/>
      <c r="CJ58" s="17"/>
      <c r="CK58" s="17"/>
      <c r="CL58" s="17"/>
      <c r="CM58" s="17"/>
      <c r="CN58" s="17"/>
      <c r="CO58" s="17"/>
      <c r="CP58" s="17"/>
      <c r="CQ58" s="17"/>
      <c r="CR58" s="17"/>
      <c r="CS58" s="17"/>
      <c r="CT58" s="17"/>
      <c r="CU58" s="17"/>
      <c r="CV58" s="17"/>
      <c r="CW58" s="17"/>
      <c r="CX58" s="17"/>
      <c r="CY58" s="17"/>
      <c r="CZ58" s="17"/>
      <c r="DA58" s="17"/>
      <c r="DB58" s="17"/>
      <c r="DC58" s="17"/>
    </row>
    <row r="59" spans="1:107" s="20" customFormat="1" ht="18" x14ac:dyDescent="0.25">
      <c r="A59" s="100"/>
      <c r="B59" s="16"/>
      <c r="C59" s="16"/>
      <c r="D59" s="16"/>
      <c r="E59" s="16"/>
      <c r="F59" s="16"/>
      <c r="G59" s="16"/>
      <c r="H59" s="15"/>
      <c r="I59" s="16"/>
      <c r="J59" s="16"/>
      <c r="K59" s="16"/>
      <c r="L59" s="16"/>
      <c r="M59" s="16"/>
      <c r="N59" s="16"/>
      <c r="O59" s="16"/>
      <c r="P59" s="16"/>
      <c r="Q59" s="16"/>
      <c r="R59" s="16"/>
      <c r="S59" s="16"/>
      <c r="T59" s="16"/>
      <c r="U59" s="16"/>
      <c r="V59" s="95"/>
      <c r="AA59" s="99"/>
      <c r="AB59" s="99"/>
      <c r="AC59" s="99"/>
      <c r="AD59" s="99"/>
      <c r="AE59" s="99"/>
      <c r="AF59" s="99"/>
      <c r="AG59" s="99"/>
      <c r="AH59" s="19"/>
      <c r="AI59" s="19"/>
      <c r="AJ59" s="19"/>
      <c r="AK59" s="19"/>
      <c r="AL59" s="19"/>
      <c r="AM59" s="19"/>
      <c r="AN59" s="19"/>
      <c r="AO59" s="19"/>
      <c r="AP59" s="19"/>
      <c r="AQ59" s="19"/>
      <c r="AR59" s="19"/>
      <c r="AS59" s="19"/>
      <c r="AT59" s="19"/>
      <c r="AU59" s="19"/>
      <c r="AV59" s="19"/>
      <c r="AW59" s="19"/>
      <c r="AX59" s="19"/>
      <c r="AY59" s="19"/>
      <c r="AZ59" s="19"/>
      <c r="BA59" s="19"/>
      <c r="BB59" s="19"/>
      <c r="BC59" s="19"/>
      <c r="BD59" s="19"/>
      <c r="BE59" s="19"/>
      <c r="BF59" s="19"/>
      <c r="BG59" s="19"/>
      <c r="BH59" s="19"/>
      <c r="BI59" s="19"/>
      <c r="BJ59" s="19"/>
      <c r="BK59" s="19"/>
      <c r="BL59" s="19"/>
      <c r="BM59" s="19"/>
      <c r="BN59" s="19"/>
      <c r="BO59" s="19"/>
      <c r="BP59" s="19"/>
      <c r="BQ59" s="19"/>
      <c r="BR59" s="19"/>
      <c r="BS59" s="19"/>
      <c r="BT59" s="19"/>
      <c r="BU59" s="19"/>
      <c r="BV59" s="19"/>
      <c r="BW59" s="19"/>
      <c r="BX59" s="19"/>
      <c r="BY59" s="19"/>
      <c r="BZ59" s="19"/>
      <c r="CA59" s="19"/>
      <c r="CB59" s="19"/>
      <c r="CC59" s="19"/>
      <c r="CD59" s="19"/>
      <c r="CE59" s="19"/>
      <c r="CF59" s="19"/>
      <c r="CG59" s="19"/>
      <c r="CH59" s="19"/>
      <c r="CI59" s="19"/>
      <c r="CJ59" s="19"/>
      <c r="CK59" s="19"/>
      <c r="CL59" s="19"/>
      <c r="CM59" s="19"/>
      <c r="CN59" s="19"/>
      <c r="CO59" s="19"/>
      <c r="CP59" s="19"/>
      <c r="CQ59" s="19"/>
      <c r="CR59" s="19"/>
      <c r="CS59" s="19"/>
      <c r="CT59" s="19"/>
      <c r="CU59" s="19"/>
      <c r="CV59" s="19"/>
      <c r="CW59" s="19"/>
      <c r="CX59" s="19"/>
      <c r="CY59" s="19"/>
      <c r="CZ59" s="19"/>
      <c r="DA59" s="19"/>
      <c r="DB59" s="19"/>
    </row>
    <row r="60" spans="1:107" s="20" customFormat="1" ht="18" x14ac:dyDescent="0.25">
      <c r="A60" s="100"/>
      <c r="B60" s="16"/>
      <c r="C60" s="16"/>
      <c r="D60" s="16"/>
      <c r="E60" s="16"/>
      <c r="F60" s="16"/>
      <c r="G60" s="16"/>
      <c r="H60" s="15"/>
      <c r="I60" s="16"/>
      <c r="J60" s="16"/>
      <c r="K60" s="16"/>
      <c r="L60" s="16"/>
      <c r="M60" s="16"/>
      <c r="N60" s="16"/>
      <c r="O60" s="16"/>
      <c r="P60" s="16"/>
      <c r="Q60" s="16"/>
      <c r="R60" s="16"/>
      <c r="S60" s="16"/>
      <c r="T60" s="16"/>
      <c r="U60" s="16"/>
      <c r="V60" s="95"/>
      <c r="W60" s="48" t="s">
        <v>9</v>
      </c>
      <c r="X60" s="41" t="s">
        <v>24</v>
      </c>
      <c r="Y60" s="41" t="s">
        <v>43</v>
      </c>
      <c r="Z60" s="41" t="s">
        <v>17</v>
      </c>
      <c r="AA60" s="101" t="s">
        <v>36</v>
      </c>
      <c r="AB60" s="99"/>
      <c r="AC60" s="99"/>
      <c r="AD60" s="99"/>
      <c r="AE60" s="99"/>
      <c r="AF60" s="99"/>
      <c r="AG60" s="99"/>
      <c r="AH60" s="19"/>
      <c r="AI60" s="19"/>
      <c r="AJ60" s="19"/>
      <c r="AK60" s="19"/>
      <c r="AL60" s="19"/>
      <c r="AM60" s="19"/>
      <c r="AN60" s="19"/>
      <c r="AO60" s="19"/>
      <c r="AP60" s="19"/>
      <c r="AQ60" s="19"/>
      <c r="AR60" s="19"/>
      <c r="AS60" s="19"/>
      <c r="AT60" s="19"/>
      <c r="AU60" s="19"/>
      <c r="AV60" s="19"/>
      <c r="AW60" s="19"/>
      <c r="AX60" s="19"/>
      <c r="AY60" s="19"/>
      <c r="AZ60" s="19"/>
      <c r="BA60" s="19"/>
      <c r="BB60" s="19"/>
      <c r="BC60" s="19"/>
      <c r="BD60" s="19"/>
      <c r="BE60" s="19"/>
      <c r="BF60" s="19"/>
      <c r="BG60" s="19"/>
      <c r="BH60" s="19"/>
      <c r="BI60" s="19"/>
      <c r="BJ60" s="19"/>
      <c r="BK60" s="19"/>
      <c r="BL60" s="19"/>
      <c r="BM60" s="19"/>
      <c r="BN60" s="19"/>
      <c r="BO60" s="19"/>
      <c r="BP60" s="19"/>
      <c r="BQ60" s="19"/>
      <c r="BR60" s="19"/>
      <c r="BS60" s="19"/>
      <c r="BT60" s="19"/>
      <c r="BU60" s="19"/>
      <c r="BV60" s="19"/>
      <c r="BW60" s="19"/>
      <c r="BX60" s="19"/>
      <c r="BY60" s="19"/>
      <c r="BZ60" s="19"/>
      <c r="CA60" s="19"/>
      <c r="CB60" s="19"/>
      <c r="CC60" s="19"/>
      <c r="CD60" s="19"/>
      <c r="CE60" s="19"/>
      <c r="CF60" s="19"/>
      <c r="CG60" s="19"/>
      <c r="CH60" s="19"/>
      <c r="CI60" s="19"/>
      <c r="CJ60" s="19"/>
      <c r="CK60" s="19"/>
      <c r="CL60" s="19"/>
      <c r="CM60" s="19"/>
      <c r="CN60" s="19"/>
      <c r="CO60" s="19"/>
      <c r="CP60" s="19"/>
      <c r="CQ60" s="19"/>
      <c r="CR60" s="19"/>
      <c r="CS60" s="19"/>
      <c r="CT60" s="19"/>
      <c r="CU60" s="19"/>
      <c r="CV60" s="19"/>
      <c r="CW60" s="19"/>
      <c r="CX60" s="19"/>
      <c r="CY60" s="19"/>
      <c r="CZ60" s="19"/>
      <c r="DA60" s="19"/>
      <c r="DB60" s="19"/>
    </row>
    <row r="61" spans="1:107" s="20" customFormat="1" ht="18" x14ac:dyDescent="0.25">
      <c r="A61" s="100"/>
      <c r="B61" s="16"/>
      <c r="C61" s="16"/>
      <c r="D61" s="16"/>
      <c r="E61" s="16"/>
      <c r="F61" s="16"/>
      <c r="G61" s="16"/>
      <c r="H61" s="15"/>
      <c r="I61" s="16"/>
      <c r="J61" s="16"/>
      <c r="K61" s="16"/>
      <c r="L61" s="16"/>
      <c r="M61" s="16"/>
      <c r="N61" s="16"/>
      <c r="O61" s="16"/>
      <c r="P61" s="16"/>
      <c r="Q61" s="16"/>
      <c r="R61" s="16"/>
      <c r="S61" s="16"/>
      <c r="T61" s="16"/>
      <c r="U61" s="16"/>
      <c r="V61" s="95"/>
      <c r="W61" s="42" t="s">
        <v>30</v>
      </c>
      <c r="X61" s="41" t="s">
        <v>11</v>
      </c>
      <c r="Y61" s="41" t="s">
        <v>40</v>
      </c>
      <c r="Z61" s="41"/>
      <c r="AA61" s="102" t="s">
        <v>37</v>
      </c>
      <c r="AB61" s="58"/>
      <c r="AC61" s="58"/>
      <c r="AD61" s="58"/>
      <c r="AE61" s="58"/>
      <c r="AF61" s="99"/>
      <c r="AG61" s="99"/>
      <c r="AH61" s="19"/>
      <c r="AI61" s="19"/>
      <c r="AJ61" s="19"/>
      <c r="AK61" s="19"/>
      <c r="AL61" s="19"/>
      <c r="AM61" s="19"/>
      <c r="AN61" s="19"/>
      <c r="AO61" s="19"/>
      <c r="AP61" s="19"/>
      <c r="AQ61" s="19"/>
      <c r="AR61" s="19"/>
      <c r="AS61" s="19"/>
      <c r="AT61" s="19"/>
      <c r="AU61" s="19"/>
      <c r="AV61" s="19"/>
      <c r="AW61" s="19"/>
      <c r="AX61" s="19"/>
      <c r="AY61" s="19"/>
      <c r="AZ61" s="19"/>
      <c r="BA61" s="19"/>
      <c r="BB61" s="19"/>
      <c r="BC61" s="19"/>
      <c r="BD61" s="19"/>
      <c r="BE61" s="19"/>
      <c r="BF61" s="19"/>
      <c r="BG61" s="19"/>
      <c r="BH61" s="19"/>
      <c r="BI61" s="19"/>
      <c r="BJ61" s="19"/>
      <c r="BK61" s="19"/>
      <c r="BL61" s="19"/>
      <c r="BM61" s="19"/>
      <c r="BN61" s="19"/>
      <c r="BO61" s="19"/>
      <c r="BP61" s="19"/>
      <c r="BQ61" s="19"/>
      <c r="BR61" s="19"/>
      <c r="BS61" s="19"/>
      <c r="BT61" s="19"/>
      <c r="BU61" s="19"/>
      <c r="BV61" s="19"/>
      <c r="BW61" s="19"/>
      <c r="BX61" s="19"/>
      <c r="BY61" s="19"/>
      <c r="BZ61" s="19"/>
      <c r="CA61" s="19"/>
      <c r="CB61" s="19"/>
      <c r="CC61" s="19"/>
      <c r="CD61" s="19"/>
      <c r="CE61" s="19"/>
      <c r="CF61" s="19"/>
      <c r="CG61" s="19"/>
      <c r="CH61" s="19"/>
      <c r="CI61" s="19"/>
      <c r="CJ61" s="19"/>
      <c r="CK61" s="19"/>
      <c r="CL61" s="19"/>
      <c r="CM61" s="19"/>
      <c r="CN61" s="19"/>
      <c r="CO61" s="19"/>
      <c r="CP61" s="19"/>
      <c r="CQ61" s="19"/>
      <c r="CR61" s="19"/>
      <c r="CS61" s="19"/>
      <c r="CT61" s="19"/>
      <c r="CU61" s="19"/>
      <c r="CV61" s="19"/>
      <c r="CW61" s="19"/>
      <c r="CX61" s="19"/>
      <c r="CY61" s="19"/>
      <c r="CZ61" s="19"/>
      <c r="DA61" s="19"/>
      <c r="DB61" s="19"/>
    </row>
    <row r="62" spans="1:107" s="94" customFormat="1" ht="18" x14ac:dyDescent="0.25">
      <c r="B62" s="16"/>
      <c r="C62" s="16"/>
      <c r="D62" s="16"/>
      <c r="E62" s="16"/>
      <c r="F62" s="16"/>
      <c r="G62" s="16"/>
      <c r="H62" s="15"/>
      <c r="I62" s="16"/>
      <c r="J62" s="16"/>
      <c r="K62" s="16"/>
      <c r="L62" s="16"/>
      <c r="M62" s="16"/>
      <c r="N62" s="16"/>
      <c r="O62" s="16"/>
      <c r="P62" s="16"/>
      <c r="Q62" s="16"/>
      <c r="R62" s="16"/>
      <c r="S62" s="16"/>
      <c r="T62" s="16"/>
      <c r="U62" s="16"/>
      <c r="W62" s="41" t="s">
        <v>10</v>
      </c>
      <c r="X62" s="41" t="s">
        <v>13</v>
      </c>
      <c r="Y62" s="41" t="s">
        <v>14</v>
      </c>
      <c r="Z62" s="41"/>
      <c r="AA62" s="58"/>
      <c r="AB62" s="58"/>
      <c r="AC62" s="58"/>
      <c r="AD62" s="58"/>
      <c r="AE62" s="58"/>
      <c r="AF62" s="58"/>
      <c r="AG62" s="58"/>
      <c r="AH62" s="58"/>
      <c r="AI62" s="58"/>
      <c r="AJ62" s="58"/>
      <c r="AK62" s="58"/>
      <c r="AL62" s="58"/>
      <c r="AM62" s="58"/>
      <c r="AN62" s="58"/>
      <c r="AO62" s="58"/>
      <c r="AP62" s="58"/>
      <c r="AQ62" s="58"/>
      <c r="AR62" s="58"/>
      <c r="AS62" s="58"/>
      <c r="AT62" s="58"/>
      <c r="AU62" s="58"/>
      <c r="AV62" s="58"/>
      <c r="AW62" s="58"/>
      <c r="AX62" s="58"/>
      <c r="AY62" s="58"/>
      <c r="AZ62" s="58"/>
      <c r="BA62" s="58"/>
      <c r="BB62" s="58"/>
      <c r="BC62" s="58"/>
      <c r="BD62" s="58"/>
      <c r="BE62" s="58"/>
      <c r="BF62" s="58"/>
      <c r="BG62" s="58"/>
      <c r="BH62" s="58"/>
      <c r="BI62" s="58"/>
      <c r="BJ62" s="58"/>
      <c r="BK62" s="58"/>
      <c r="BL62" s="58"/>
      <c r="BM62" s="58"/>
      <c r="BN62" s="58"/>
      <c r="BO62" s="58"/>
      <c r="BP62" s="58"/>
      <c r="BQ62" s="58"/>
      <c r="BR62" s="58"/>
      <c r="BS62" s="58"/>
      <c r="BT62" s="58"/>
      <c r="BU62" s="58"/>
      <c r="BV62" s="58"/>
      <c r="BW62" s="58"/>
      <c r="BX62" s="58"/>
      <c r="BY62" s="58"/>
      <c r="BZ62" s="58"/>
      <c r="CA62" s="58"/>
      <c r="CB62" s="58"/>
      <c r="CC62" s="58"/>
      <c r="CD62" s="58"/>
      <c r="CE62" s="58"/>
      <c r="CF62" s="58"/>
      <c r="CG62" s="58"/>
      <c r="CH62" s="58"/>
      <c r="CI62" s="58"/>
      <c r="CJ62" s="58"/>
      <c r="CK62" s="58"/>
      <c r="CL62" s="58"/>
      <c r="CM62" s="58"/>
      <c r="CN62" s="58"/>
      <c r="CO62" s="58"/>
      <c r="CP62" s="58"/>
      <c r="CQ62" s="58"/>
      <c r="CR62" s="58"/>
      <c r="CS62" s="58"/>
      <c r="CT62" s="58"/>
      <c r="CU62" s="58"/>
      <c r="CV62" s="58"/>
      <c r="CW62" s="58"/>
      <c r="CX62" s="58"/>
      <c r="CY62" s="58"/>
      <c r="CZ62" s="58"/>
      <c r="DA62" s="58"/>
      <c r="DB62" s="58"/>
    </row>
    <row r="63" spans="1:107" s="94" customFormat="1" ht="18" x14ac:dyDescent="0.25">
      <c r="B63" s="16"/>
      <c r="C63" s="16"/>
      <c r="D63" s="16"/>
      <c r="E63" s="16"/>
      <c r="F63" s="16"/>
      <c r="G63" s="16"/>
      <c r="H63" s="15"/>
      <c r="I63" s="16"/>
      <c r="J63" s="16"/>
      <c r="K63" s="16"/>
      <c r="L63" s="16"/>
      <c r="M63" s="16"/>
      <c r="N63" s="16"/>
      <c r="O63" s="16"/>
      <c r="P63" s="16"/>
      <c r="Q63" s="16"/>
      <c r="R63" s="16"/>
      <c r="S63" s="16"/>
      <c r="T63" s="16"/>
      <c r="U63" s="16"/>
      <c r="V63" s="95"/>
      <c r="W63" s="41" t="s">
        <v>28</v>
      </c>
      <c r="X63" s="42" t="s">
        <v>25</v>
      </c>
      <c r="Y63" s="42" t="s">
        <v>44</v>
      </c>
      <c r="Z63" s="41"/>
      <c r="AA63" s="101" t="s">
        <v>34</v>
      </c>
      <c r="AB63" s="60"/>
      <c r="AC63" s="60"/>
      <c r="AD63" s="60"/>
      <c r="AE63" s="60"/>
      <c r="AF63" s="58"/>
      <c r="AG63" s="58"/>
      <c r="AH63" s="58"/>
      <c r="AI63" s="58"/>
      <c r="AJ63" s="58"/>
      <c r="AK63" s="58"/>
      <c r="AL63" s="58"/>
      <c r="AM63" s="58"/>
      <c r="AN63" s="58"/>
      <c r="AO63" s="58"/>
      <c r="AP63" s="58"/>
      <c r="AQ63" s="58"/>
      <c r="AR63" s="58"/>
      <c r="AS63" s="58"/>
      <c r="AT63" s="58"/>
      <c r="AU63" s="58"/>
      <c r="AV63" s="58"/>
      <c r="AW63" s="58"/>
      <c r="AX63" s="58"/>
      <c r="AY63" s="58"/>
      <c r="AZ63" s="58"/>
      <c r="BA63" s="58"/>
      <c r="BB63" s="58"/>
      <c r="BC63" s="58"/>
      <c r="BD63" s="58"/>
      <c r="BE63" s="58"/>
      <c r="BF63" s="58"/>
      <c r="BG63" s="58"/>
      <c r="BH63" s="58"/>
      <c r="BI63" s="58"/>
      <c r="BJ63" s="58"/>
      <c r="BK63" s="58"/>
      <c r="BL63" s="58"/>
      <c r="BM63" s="58"/>
      <c r="BN63" s="58"/>
      <c r="BO63" s="58"/>
      <c r="BP63" s="58"/>
      <c r="BQ63" s="58"/>
      <c r="BR63" s="58"/>
      <c r="BS63" s="58"/>
      <c r="BT63" s="58"/>
      <c r="BU63" s="58"/>
      <c r="BV63" s="58"/>
      <c r="BW63" s="58"/>
      <c r="BX63" s="58"/>
      <c r="BY63" s="58"/>
      <c r="BZ63" s="58"/>
      <c r="CA63" s="58"/>
      <c r="CB63" s="58"/>
      <c r="CC63" s="58"/>
      <c r="CD63" s="58"/>
      <c r="CE63" s="58"/>
      <c r="CF63" s="58"/>
      <c r="CG63" s="58"/>
      <c r="CH63" s="58"/>
      <c r="CI63" s="58"/>
      <c r="CJ63" s="58"/>
      <c r="CK63" s="58"/>
      <c r="CL63" s="58"/>
      <c r="CM63" s="58"/>
      <c r="CN63" s="58"/>
      <c r="CO63" s="58"/>
      <c r="CP63" s="58"/>
      <c r="CQ63" s="58"/>
      <c r="CR63" s="58"/>
      <c r="CS63" s="58"/>
      <c r="CT63" s="58"/>
      <c r="CU63" s="58"/>
      <c r="CV63" s="58"/>
      <c r="CW63" s="58"/>
      <c r="CX63" s="58"/>
      <c r="CY63" s="58"/>
      <c r="CZ63" s="58"/>
      <c r="DA63" s="58"/>
      <c r="DB63" s="58"/>
    </row>
    <row r="64" spans="1:107" ht="18" x14ac:dyDescent="0.25">
      <c r="B64" s="16"/>
      <c r="C64" s="16"/>
      <c r="D64" s="16"/>
      <c r="E64" s="16"/>
      <c r="F64" s="16"/>
      <c r="G64" s="16"/>
      <c r="H64" s="15"/>
      <c r="I64" s="16"/>
      <c r="J64" s="16"/>
      <c r="K64" s="16"/>
      <c r="L64" s="16"/>
      <c r="M64" s="16"/>
      <c r="N64" s="16"/>
      <c r="O64" s="16"/>
      <c r="P64" s="16"/>
      <c r="Q64" s="16"/>
      <c r="R64" s="16"/>
      <c r="S64" s="16"/>
      <c r="T64" s="16"/>
      <c r="U64" s="16"/>
      <c r="W64" s="41" t="s">
        <v>38</v>
      </c>
      <c r="X64" s="42" t="s">
        <v>23</v>
      </c>
      <c r="Y64" s="42" t="s">
        <v>41</v>
      </c>
      <c r="Z64" s="42"/>
      <c r="AA64" s="102" t="s">
        <v>35</v>
      </c>
      <c r="AH64" s="21"/>
      <c r="DC64" s="22"/>
    </row>
    <row r="65" spans="2:107" ht="18" x14ac:dyDescent="0.25">
      <c r="B65" s="16"/>
      <c r="C65" s="16"/>
      <c r="D65" s="16"/>
      <c r="E65" s="16"/>
      <c r="F65" s="16"/>
      <c r="G65" s="16"/>
      <c r="H65" s="15"/>
      <c r="I65" s="16"/>
      <c r="J65" s="16"/>
      <c r="K65" s="16"/>
      <c r="L65" s="16"/>
      <c r="M65" s="16"/>
      <c r="N65" s="16"/>
      <c r="O65" s="16"/>
      <c r="P65" s="16"/>
      <c r="Q65" s="16"/>
      <c r="R65" s="16"/>
      <c r="S65" s="16"/>
      <c r="T65" s="16"/>
      <c r="U65" s="16"/>
      <c r="W65" s="41" t="s">
        <v>12</v>
      </c>
      <c r="X65" s="69"/>
      <c r="Y65" s="42" t="s">
        <v>42</v>
      </c>
      <c r="Z65" s="69"/>
      <c r="AH65" s="21"/>
      <c r="DC65" s="22"/>
    </row>
    <row r="66" spans="2:107" ht="18" x14ac:dyDescent="0.25">
      <c r="B66" s="16"/>
      <c r="C66" s="16"/>
      <c r="D66" s="16"/>
      <c r="E66" s="16"/>
      <c r="F66" s="16"/>
      <c r="G66" s="16"/>
      <c r="H66" s="15"/>
      <c r="I66" s="16"/>
      <c r="J66" s="16"/>
      <c r="K66" s="16"/>
      <c r="L66" s="16"/>
      <c r="M66" s="16"/>
      <c r="N66" s="16"/>
      <c r="O66" s="16"/>
      <c r="P66" s="16"/>
      <c r="Q66" s="16"/>
      <c r="R66" s="16"/>
      <c r="S66" s="16"/>
      <c r="T66" s="16"/>
      <c r="U66" s="16"/>
      <c r="W66" s="42" t="s">
        <v>15</v>
      </c>
      <c r="X66" s="44" t="s">
        <v>32</v>
      </c>
      <c r="Y66" s="42" t="s">
        <v>58</v>
      </c>
      <c r="Z66" s="103"/>
      <c r="AH66" s="21"/>
      <c r="DC66" s="22"/>
    </row>
    <row r="67" spans="2:107" ht="18" x14ac:dyDescent="0.25">
      <c r="B67" s="16"/>
      <c r="C67" s="16"/>
      <c r="D67" s="16"/>
      <c r="E67" s="16"/>
      <c r="F67" s="16"/>
      <c r="G67" s="16"/>
      <c r="H67" s="15"/>
      <c r="I67" s="16"/>
      <c r="J67" s="16"/>
      <c r="K67" s="16"/>
      <c r="L67" s="16"/>
      <c r="M67" s="16"/>
      <c r="N67" s="16"/>
      <c r="O67" s="16"/>
      <c r="P67" s="16"/>
      <c r="Q67" s="16"/>
      <c r="R67" s="16"/>
      <c r="S67" s="16"/>
      <c r="T67" s="16"/>
      <c r="U67" s="16"/>
      <c r="W67" s="69"/>
      <c r="X67" s="44" t="s">
        <v>21</v>
      </c>
      <c r="Y67" s="42" t="s">
        <v>59</v>
      </c>
      <c r="Z67" s="103"/>
      <c r="AH67" s="21"/>
      <c r="DC67" s="22"/>
    </row>
    <row r="68" spans="2:107" ht="18" x14ac:dyDescent="0.25">
      <c r="B68" s="16"/>
      <c r="C68" s="16"/>
      <c r="D68" s="16"/>
      <c r="E68" s="16"/>
      <c r="F68" s="16"/>
      <c r="G68" s="16"/>
      <c r="H68" s="15"/>
      <c r="I68" s="16"/>
      <c r="J68" s="16"/>
      <c r="K68" s="16"/>
      <c r="L68" s="16"/>
      <c r="M68" s="16"/>
      <c r="N68" s="16"/>
      <c r="O68" s="16"/>
      <c r="P68" s="16"/>
      <c r="Q68" s="16"/>
      <c r="R68" s="16"/>
      <c r="S68" s="16"/>
      <c r="T68" s="16"/>
      <c r="U68" s="16"/>
      <c r="W68" s="44" t="s">
        <v>18</v>
      </c>
      <c r="X68" s="44" t="s">
        <v>22</v>
      </c>
      <c r="Y68" s="42" t="s">
        <v>60</v>
      </c>
      <c r="Z68" s="103"/>
      <c r="AH68" s="21"/>
      <c r="DC68" s="22"/>
    </row>
    <row r="69" spans="2:107" ht="18" x14ac:dyDescent="0.25">
      <c r="B69" s="16"/>
      <c r="C69" s="16"/>
      <c r="D69" s="16"/>
      <c r="E69" s="16"/>
      <c r="F69" s="16"/>
      <c r="G69" s="16"/>
      <c r="H69" s="15"/>
      <c r="I69" s="16"/>
      <c r="J69" s="16"/>
      <c r="K69" s="16"/>
      <c r="L69" s="16"/>
      <c r="M69" s="16"/>
      <c r="N69" s="16"/>
      <c r="O69" s="16"/>
      <c r="P69" s="16"/>
      <c r="Q69" s="16"/>
      <c r="R69" s="16"/>
      <c r="S69" s="16"/>
      <c r="T69" s="16"/>
      <c r="U69" s="16"/>
      <c r="W69" s="44" t="s">
        <v>31</v>
      </c>
      <c r="X69" s="44" t="s">
        <v>27</v>
      </c>
      <c r="Y69" s="42" t="s">
        <v>61</v>
      </c>
      <c r="Z69" s="103"/>
      <c r="AH69" s="21"/>
      <c r="DC69" s="22"/>
    </row>
    <row r="70" spans="2:107" ht="18" x14ac:dyDescent="0.25">
      <c r="B70" s="16"/>
      <c r="C70" s="16"/>
      <c r="D70" s="16"/>
      <c r="E70" s="16"/>
      <c r="F70" s="16"/>
      <c r="G70" s="16"/>
      <c r="H70" s="15"/>
      <c r="I70" s="16"/>
      <c r="J70" s="16"/>
      <c r="K70" s="16"/>
      <c r="L70" s="16"/>
      <c r="M70" s="16"/>
      <c r="N70" s="16"/>
      <c r="O70" s="16"/>
      <c r="P70" s="16"/>
      <c r="Q70" s="16"/>
      <c r="R70" s="16"/>
      <c r="S70" s="16"/>
      <c r="T70" s="16"/>
      <c r="U70" s="16"/>
      <c r="W70" s="44" t="s">
        <v>19</v>
      </c>
      <c r="X70" s="44" t="s">
        <v>26</v>
      </c>
      <c r="Y70" s="42" t="s">
        <v>81</v>
      </c>
      <c r="Z70" s="104"/>
      <c r="AH70" s="21"/>
      <c r="DC70" s="22"/>
    </row>
    <row r="71" spans="2:107" ht="18" x14ac:dyDescent="0.25">
      <c r="B71" s="16"/>
      <c r="C71" s="16"/>
      <c r="D71" s="16"/>
      <c r="E71" s="16"/>
      <c r="F71" s="16"/>
      <c r="G71" s="16"/>
      <c r="H71" s="15"/>
      <c r="I71" s="16"/>
      <c r="J71" s="16"/>
      <c r="K71" s="16"/>
      <c r="L71" s="16"/>
      <c r="M71" s="16"/>
      <c r="N71" s="16"/>
      <c r="O71" s="16"/>
      <c r="P71" s="16"/>
      <c r="Q71" s="16"/>
      <c r="R71" s="16"/>
      <c r="S71" s="16"/>
      <c r="T71" s="16"/>
      <c r="U71" s="16"/>
      <c r="W71" s="44" t="s">
        <v>39</v>
      </c>
      <c r="X71" s="46"/>
      <c r="Y71" s="47" t="s">
        <v>65</v>
      </c>
      <c r="AH71" s="21"/>
      <c r="DC71" s="22"/>
    </row>
    <row r="72" spans="2:107" ht="18" x14ac:dyDescent="0.25">
      <c r="B72" s="16"/>
      <c r="C72" s="16"/>
      <c r="D72" s="16"/>
      <c r="E72" s="16"/>
      <c r="F72" s="16"/>
      <c r="G72" s="16"/>
      <c r="H72" s="15"/>
      <c r="I72" s="16"/>
      <c r="J72" s="16"/>
      <c r="K72" s="16"/>
      <c r="L72" s="16"/>
      <c r="M72" s="16"/>
      <c r="N72" s="16"/>
      <c r="O72" s="16"/>
      <c r="P72" s="16"/>
      <c r="Q72" s="16"/>
      <c r="R72" s="16"/>
      <c r="S72" s="16"/>
      <c r="T72" s="16"/>
      <c r="U72" s="16"/>
      <c r="W72" s="45" t="s">
        <v>29</v>
      </c>
      <c r="X72" s="46"/>
      <c r="Y72" s="47" t="s">
        <v>62</v>
      </c>
      <c r="AH72" s="21"/>
      <c r="DC72" s="22"/>
    </row>
    <row r="73" spans="2:107" ht="18" x14ac:dyDescent="0.25">
      <c r="B73" s="16"/>
      <c r="C73" s="16"/>
      <c r="D73" s="16"/>
      <c r="E73" s="16"/>
      <c r="F73" s="16"/>
      <c r="G73" s="16"/>
      <c r="H73" s="15"/>
      <c r="I73" s="16"/>
      <c r="J73" s="16"/>
      <c r="K73" s="16"/>
      <c r="L73" s="16"/>
      <c r="M73" s="16"/>
      <c r="N73" s="16"/>
      <c r="O73" s="16"/>
      <c r="P73" s="16"/>
      <c r="Q73" s="16"/>
      <c r="R73" s="16"/>
      <c r="S73" s="16"/>
      <c r="T73" s="16"/>
      <c r="U73" s="16"/>
      <c r="W73" s="45" t="s">
        <v>12</v>
      </c>
      <c r="Y73" s="47" t="s">
        <v>63</v>
      </c>
      <c r="AH73" s="21"/>
      <c r="DC73" s="22"/>
    </row>
    <row r="74" spans="2:107" ht="18" x14ac:dyDescent="0.25">
      <c r="B74" s="16"/>
      <c r="C74" s="16"/>
      <c r="D74" s="16"/>
      <c r="E74" s="16"/>
      <c r="F74" s="16"/>
      <c r="G74" s="16"/>
      <c r="H74" s="15"/>
      <c r="I74" s="16"/>
      <c r="J74" s="16"/>
      <c r="K74" s="16"/>
      <c r="L74" s="16"/>
      <c r="M74" s="16"/>
      <c r="N74" s="16"/>
      <c r="O74" s="16"/>
      <c r="P74" s="16"/>
      <c r="Q74" s="16"/>
      <c r="R74" s="16"/>
      <c r="S74" s="16"/>
      <c r="T74" s="16"/>
      <c r="U74" s="16"/>
      <c r="W74" s="45" t="s">
        <v>20</v>
      </c>
      <c r="Y74" s="47" t="s">
        <v>64</v>
      </c>
      <c r="AH74" s="21"/>
      <c r="DC74" s="22"/>
    </row>
    <row r="75" spans="2:107" ht="18" x14ac:dyDescent="0.25">
      <c r="B75" s="16"/>
      <c r="C75" s="16"/>
      <c r="D75" s="16"/>
      <c r="E75" s="16"/>
      <c r="F75" s="16"/>
      <c r="G75" s="16"/>
      <c r="H75" s="15"/>
      <c r="I75" s="16"/>
      <c r="J75" s="16"/>
      <c r="K75" s="16"/>
      <c r="L75" s="16"/>
      <c r="M75" s="16"/>
      <c r="N75" s="16"/>
      <c r="O75" s="16"/>
      <c r="P75" s="16"/>
      <c r="Q75" s="16"/>
      <c r="R75" s="16"/>
      <c r="S75" s="16"/>
      <c r="T75" s="16"/>
      <c r="U75" s="16"/>
      <c r="Y75" s="47" t="s">
        <v>82</v>
      </c>
      <c r="AH75" s="21"/>
      <c r="DC75" s="22"/>
    </row>
    <row r="76" spans="2:107" ht="18" x14ac:dyDescent="0.25">
      <c r="B76" s="16"/>
      <c r="C76" s="16"/>
      <c r="D76" s="16"/>
      <c r="E76" s="16"/>
      <c r="F76" s="16"/>
      <c r="G76" s="16"/>
      <c r="H76" s="15"/>
      <c r="I76" s="16"/>
      <c r="J76" s="16"/>
      <c r="K76" s="16"/>
      <c r="L76" s="16"/>
      <c r="M76" s="16"/>
      <c r="N76" s="16"/>
      <c r="O76" s="16"/>
      <c r="P76" s="16"/>
      <c r="Q76" s="16"/>
      <c r="R76" s="16"/>
      <c r="S76" s="16"/>
      <c r="T76" s="16"/>
      <c r="U76" s="16"/>
      <c r="AH76" s="21"/>
      <c r="DC76" s="22"/>
    </row>
    <row r="77" spans="2:107" ht="18" x14ac:dyDescent="0.25">
      <c r="B77" s="16"/>
      <c r="C77" s="16"/>
      <c r="D77" s="16"/>
      <c r="E77" s="16"/>
      <c r="F77" s="16"/>
      <c r="G77" s="16"/>
      <c r="H77" s="15"/>
      <c r="I77" s="16"/>
      <c r="J77" s="16"/>
      <c r="K77" s="16"/>
      <c r="L77" s="16"/>
      <c r="M77" s="16"/>
      <c r="N77" s="16"/>
      <c r="O77" s="16"/>
      <c r="P77" s="16"/>
      <c r="Q77" s="16"/>
      <c r="R77" s="16"/>
      <c r="S77" s="16"/>
      <c r="T77" s="16"/>
      <c r="U77" s="16"/>
      <c r="AH77" s="21"/>
      <c r="DC77" s="22"/>
    </row>
    <row r="78" spans="2:107" ht="18" x14ac:dyDescent="0.25">
      <c r="B78" s="16"/>
      <c r="C78" s="16"/>
      <c r="D78" s="16"/>
      <c r="E78" s="16"/>
      <c r="F78" s="16"/>
      <c r="G78" s="16"/>
      <c r="H78" s="15"/>
      <c r="I78" s="16"/>
      <c r="J78" s="16"/>
      <c r="K78" s="16"/>
      <c r="L78" s="16"/>
      <c r="M78" s="16"/>
      <c r="N78" s="16"/>
      <c r="O78" s="16"/>
      <c r="P78" s="16"/>
      <c r="Q78" s="16"/>
      <c r="R78" s="16"/>
      <c r="S78" s="16"/>
      <c r="T78" s="16"/>
      <c r="U78" s="16"/>
      <c r="AH78" s="21"/>
      <c r="DC78" s="22"/>
    </row>
    <row r="79" spans="2:107" ht="18" x14ac:dyDescent="0.25">
      <c r="B79" s="16"/>
      <c r="C79" s="16"/>
      <c r="D79" s="16"/>
      <c r="E79" s="16"/>
      <c r="F79" s="16"/>
      <c r="G79" s="16"/>
      <c r="H79" s="15"/>
      <c r="I79" s="16"/>
      <c r="J79" s="16"/>
      <c r="K79" s="16"/>
      <c r="L79" s="16"/>
      <c r="M79" s="16"/>
      <c r="N79" s="16"/>
      <c r="O79" s="16"/>
      <c r="P79" s="16"/>
      <c r="Q79" s="16"/>
      <c r="R79" s="16"/>
      <c r="S79" s="16"/>
      <c r="T79" s="16"/>
      <c r="U79" s="16"/>
      <c r="AH79" s="21"/>
      <c r="DC79" s="22"/>
    </row>
    <row r="80" spans="2:107" ht="18" x14ac:dyDescent="0.25">
      <c r="B80" s="16"/>
      <c r="C80" s="16"/>
      <c r="D80" s="16"/>
      <c r="E80" s="16"/>
      <c r="F80" s="16"/>
      <c r="G80" s="16"/>
      <c r="H80" s="15"/>
      <c r="I80" s="16"/>
      <c r="J80" s="16"/>
      <c r="K80" s="16"/>
      <c r="L80" s="16"/>
      <c r="M80" s="16"/>
      <c r="N80" s="16"/>
      <c r="O80" s="16"/>
      <c r="P80" s="16"/>
      <c r="Q80" s="16"/>
      <c r="R80" s="16"/>
      <c r="S80" s="16"/>
      <c r="T80" s="16"/>
      <c r="U80" s="16"/>
      <c r="AH80" s="21"/>
      <c r="DC80" s="22"/>
    </row>
    <row r="81" spans="4:107" x14ac:dyDescent="0.2">
      <c r="AH81" s="21"/>
      <c r="DC81" s="22"/>
    </row>
    <row r="88" spans="4:107" x14ac:dyDescent="0.2">
      <c r="D88" s="22"/>
    </row>
    <row r="89" spans="4:107" x14ac:dyDescent="0.2">
      <c r="D89" s="22"/>
    </row>
    <row r="90" spans="4:107" x14ac:dyDescent="0.2">
      <c r="D90" s="22"/>
    </row>
    <row r="91" spans="4:107" x14ac:dyDescent="0.2">
      <c r="D91" s="22"/>
    </row>
    <row r="92" spans="4:107" x14ac:dyDescent="0.2">
      <c r="D92" s="22"/>
    </row>
    <row r="93" spans="4:107" x14ac:dyDescent="0.2">
      <c r="D93" s="22"/>
    </row>
    <row r="94" spans="4:107" x14ac:dyDescent="0.2">
      <c r="D94" s="22"/>
    </row>
    <row r="95" spans="4:107" x14ac:dyDescent="0.2">
      <c r="D95" s="22"/>
    </row>
    <row r="96" spans="4:107" x14ac:dyDescent="0.2">
      <c r="D96" s="22"/>
    </row>
    <row r="112" spans="4:4" x14ac:dyDescent="0.2">
      <c r="D112" s="22"/>
    </row>
    <row r="127" spans="2:4" x14ac:dyDescent="0.2">
      <c r="B127" s="27"/>
      <c r="C127" s="27"/>
      <c r="D127" s="27"/>
    </row>
    <row r="128" spans="2:4" x14ac:dyDescent="0.2">
      <c r="B128" s="27"/>
      <c r="C128" s="27"/>
      <c r="D128" s="27"/>
    </row>
    <row r="129" spans="1:107" s="27" customFormat="1" x14ac:dyDescent="0.2">
      <c r="A129" s="83"/>
      <c r="E129" s="23"/>
      <c r="F129" s="23"/>
      <c r="G129" s="24"/>
      <c r="H129" s="25"/>
      <c r="I129" s="22"/>
      <c r="J129" s="22"/>
      <c r="K129" s="22"/>
      <c r="L129" s="22"/>
      <c r="M129" s="26"/>
      <c r="N129" s="26"/>
      <c r="O129" s="22"/>
      <c r="P129" s="22"/>
      <c r="Q129" s="22"/>
      <c r="R129" s="22"/>
      <c r="S129" s="22"/>
      <c r="T129" s="22"/>
      <c r="U129" s="22"/>
      <c r="V129" s="95"/>
      <c r="W129" s="95"/>
      <c r="X129" s="60"/>
      <c r="Y129" s="60"/>
      <c r="Z129" s="60"/>
      <c r="AA129" s="60"/>
      <c r="AB129" s="60"/>
      <c r="AC129" s="60"/>
      <c r="AD129" s="60"/>
      <c r="AE129" s="60"/>
      <c r="AF129" s="60"/>
      <c r="AG129" s="60"/>
      <c r="AH129" s="60"/>
      <c r="AI129" s="21"/>
      <c r="AJ129" s="21"/>
      <c r="AK129" s="21"/>
      <c r="AL129" s="21"/>
      <c r="AM129" s="21"/>
      <c r="AN129" s="21"/>
      <c r="AO129" s="21"/>
      <c r="AP129" s="21"/>
      <c r="AQ129" s="21"/>
      <c r="AR129" s="21"/>
      <c r="AS129" s="21"/>
      <c r="AT129" s="21"/>
      <c r="AU129" s="21"/>
      <c r="AV129" s="21"/>
      <c r="AW129" s="21"/>
      <c r="AX129" s="21"/>
      <c r="AY129" s="21"/>
      <c r="AZ129" s="21"/>
      <c r="BA129" s="21"/>
      <c r="BB129" s="21"/>
      <c r="BC129" s="21"/>
      <c r="BD129" s="21"/>
      <c r="BE129" s="21"/>
      <c r="BF129" s="21"/>
      <c r="BG129" s="21"/>
      <c r="BH129" s="21"/>
      <c r="BI129" s="21"/>
      <c r="BJ129" s="21"/>
      <c r="BK129" s="21"/>
      <c r="BL129" s="21"/>
      <c r="BM129" s="21"/>
      <c r="BN129" s="21"/>
      <c r="BO129" s="21"/>
      <c r="BP129" s="21"/>
      <c r="BQ129" s="21"/>
      <c r="BR129" s="21"/>
      <c r="BS129" s="21"/>
      <c r="BT129" s="21"/>
      <c r="BU129" s="21"/>
      <c r="BV129" s="21"/>
      <c r="BW129" s="21"/>
      <c r="BX129" s="21"/>
      <c r="BY129" s="21"/>
      <c r="BZ129" s="21"/>
      <c r="CA129" s="21"/>
      <c r="CB129" s="21"/>
      <c r="CC129" s="21"/>
      <c r="CD129" s="21"/>
      <c r="CE129" s="21"/>
      <c r="CF129" s="21"/>
      <c r="CG129" s="21"/>
      <c r="CH129" s="21"/>
      <c r="CI129" s="21"/>
      <c r="CJ129" s="21"/>
      <c r="CK129" s="21"/>
      <c r="CL129" s="21"/>
      <c r="CM129" s="21"/>
      <c r="CN129" s="21"/>
      <c r="CO129" s="21"/>
      <c r="CP129" s="21"/>
      <c r="CQ129" s="21"/>
      <c r="CR129" s="21"/>
      <c r="CS129" s="21"/>
      <c r="CT129" s="21"/>
      <c r="CU129" s="21"/>
      <c r="CV129" s="21"/>
      <c r="CW129" s="21"/>
      <c r="CX129" s="21"/>
      <c r="CY129" s="21"/>
      <c r="CZ129" s="21"/>
      <c r="DA129" s="21"/>
      <c r="DB129" s="21"/>
      <c r="DC129" s="21"/>
    </row>
    <row r="130" spans="1:107" s="27" customFormat="1" x14ac:dyDescent="0.2">
      <c r="A130" s="83"/>
      <c r="B130" s="22"/>
      <c r="C130" s="22"/>
      <c r="D130" s="23"/>
      <c r="E130" s="23"/>
      <c r="F130" s="23"/>
      <c r="G130" s="24"/>
      <c r="H130" s="25"/>
      <c r="I130" s="22"/>
      <c r="J130" s="22"/>
      <c r="K130" s="22"/>
      <c r="L130" s="22"/>
      <c r="M130" s="26"/>
      <c r="N130" s="26"/>
      <c r="O130" s="22"/>
      <c r="P130" s="22"/>
      <c r="Q130" s="22"/>
      <c r="R130" s="22"/>
      <c r="S130" s="22"/>
      <c r="T130" s="22"/>
      <c r="U130" s="22"/>
      <c r="V130" s="95"/>
      <c r="W130" s="95"/>
      <c r="X130" s="60"/>
      <c r="Y130" s="60"/>
      <c r="Z130" s="60"/>
      <c r="AA130" s="60"/>
      <c r="AB130" s="60"/>
      <c r="AC130" s="60"/>
      <c r="AD130" s="60"/>
      <c r="AE130" s="60"/>
      <c r="AF130" s="60"/>
      <c r="AG130" s="60"/>
      <c r="AH130" s="60"/>
      <c r="AI130" s="21"/>
      <c r="AJ130" s="21"/>
      <c r="AK130" s="21"/>
      <c r="AL130" s="21"/>
      <c r="AM130" s="21"/>
      <c r="AN130" s="21"/>
      <c r="AO130" s="21"/>
      <c r="AP130" s="21"/>
      <c r="AQ130" s="21"/>
      <c r="AR130" s="21"/>
      <c r="AS130" s="21"/>
      <c r="AT130" s="21"/>
      <c r="AU130" s="21"/>
      <c r="AV130" s="21"/>
      <c r="AW130" s="21"/>
      <c r="AX130" s="21"/>
      <c r="AY130" s="21"/>
      <c r="AZ130" s="21"/>
      <c r="BA130" s="21"/>
      <c r="BB130" s="21"/>
      <c r="BC130" s="21"/>
      <c r="BD130" s="21"/>
      <c r="BE130" s="21"/>
      <c r="BF130" s="21"/>
      <c r="BG130" s="21"/>
      <c r="BH130" s="21"/>
      <c r="BI130" s="21"/>
      <c r="BJ130" s="21"/>
      <c r="BK130" s="21"/>
      <c r="BL130" s="21"/>
      <c r="BM130" s="21"/>
      <c r="BN130" s="21"/>
      <c r="BO130" s="21"/>
      <c r="BP130" s="21"/>
      <c r="BQ130" s="21"/>
      <c r="BR130" s="21"/>
      <c r="BS130" s="21"/>
      <c r="BT130" s="21"/>
      <c r="BU130" s="21"/>
      <c r="BV130" s="21"/>
      <c r="BW130" s="21"/>
      <c r="BX130" s="21"/>
      <c r="BY130" s="21"/>
      <c r="BZ130" s="21"/>
      <c r="CA130" s="21"/>
      <c r="CB130" s="21"/>
      <c r="CC130" s="21"/>
      <c r="CD130" s="21"/>
      <c r="CE130" s="21"/>
      <c r="CF130" s="21"/>
      <c r="CG130" s="21"/>
      <c r="CH130" s="21"/>
      <c r="CI130" s="21"/>
      <c r="CJ130" s="21"/>
      <c r="CK130" s="21"/>
      <c r="CL130" s="21"/>
      <c r="CM130" s="21"/>
      <c r="CN130" s="21"/>
      <c r="CO130" s="21"/>
      <c r="CP130" s="21"/>
      <c r="CQ130" s="21"/>
      <c r="CR130" s="21"/>
      <c r="CS130" s="21"/>
      <c r="CT130" s="21"/>
      <c r="CU130" s="21"/>
      <c r="CV130" s="21"/>
      <c r="CW130" s="21"/>
      <c r="CX130" s="21"/>
      <c r="CY130" s="21"/>
      <c r="CZ130" s="21"/>
      <c r="DA130" s="21"/>
      <c r="DB130" s="21"/>
      <c r="DC130" s="21"/>
    </row>
    <row r="131" spans="1:107" s="27" customFormat="1" x14ac:dyDescent="0.2">
      <c r="A131" s="83"/>
      <c r="B131" s="22"/>
      <c r="C131" s="22"/>
      <c r="D131" s="23"/>
      <c r="E131" s="23"/>
      <c r="F131" s="23"/>
      <c r="G131" s="24"/>
      <c r="H131" s="25"/>
      <c r="I131" s="22"/>
      <c r="J131" s="22"/>
      <c r="K131" s="22"/>
      <c r="L131" s="22"/>
      <c r="M131" s="26"/>
      <c r="N131" s="26"/>
      <c r="O131" s="22"/>
      <c r="P131" s="22"/>
      <c r="Q131" s="22"/>
      <c r="R131" s="22"/>
      <c r="S131" s="22"/>
      <c r="T131" s="22"/>
      <c r="U131" s="22"/>
      <c r="V131" s="95"/>
      <c r="W131" s="95"/>
      <c r="X131" s="60"/>
      <c r="Y131" s="60"/>
      <c r="Z131" s="60"/>
      <c r="AA131" s="60"/>
      <c r="AB131" s="60"/>
      <c r="AC131" s="60"/>
      <c r="AD131" s="60"/>
      <c r="AE131" s="60"/>
      <c r="AF131" s="60"/>
      <c r="AG131" s="60"/>
      <c r="AH131" s="60"/>
      <c r="AI131" s="21"/>
      <c r="AJ131" s="21"/>
      <c r="AK131" s="21"/>
      <c r="AL131" s="21"/>
      <c r="AM131" s="21"/>
      <c r="AN131" s="21"/>
      <c r="AO131" s="21"/>
      <c r="AP131" s="21"/>
      <c r="AQ131" s="21"/>
      <c r="AR131" s="21"/>
      <c r="AS131" s="21"/>
      <c r="AT131" s="21"/>
      <c r="AU131" s="21"/>
      <c r="AV131" s="21"/>
      <c r="AW131" s="21"/>
      <c r="AX131" s="21"/>
      <c r="AY131" s="21"/>
      <c r="AZ131" s="21"/>
      <c r="BA131" s="21"/>
      <c r="BB131" s="21"/>
      <c r="BC131" s="21"/>
      <c r="BD131" s="21"/>
      <c r="BE131" s="21"/>
      <c r="BF131" s="21"/>
      <c r="BG131" s="21"/>
      <c r="BH131" s="21"/>
      <c r="BI131" s="21"/>
      <c r="BJ131" s="21"/>
      <c r="BK131" s="21"/>
      <c r="BL131" s="21"/>
      <c r="BM131" s="21"/>
      <c r="BN131" s="21"/>
      <c r="BO131" s="21"/>
      <c r="BP131" s="21"/>
      <c r="BQ131" s="21"/>
      <c r="BR131" s="21"/>
      <c r="BS131" s="21"/>
      <c r="BT131" s="21"/>
      <c r="BU131" s="21"/>
      <c r="BV131" s="21"/>
      <c r="BW131" s="21"/>
      <c r="BX131" s="21"/>
      <c r="BY131" s="21"/>
      <c r="BZ131" s="21"/>
      <c r="CA131" s="21"/>
      <c r="CB131" s="21"/>
      <c r="CC131" s="21"/>
      <c r="CD131" s="21"/>
      <c r="CE131" s="21"/>
      <c r="CF131" s="21"/>
      <c r="CG131" s="21"/>
      <c r="CH131" s="21"/>
      <c r="CI131" s="21"/>
      <c r="CJ131" s="21"/>
      <c r="CK131" s="21"/>
      <c r="CL131" s="21"/>
      <c r="CM131" s="21"/>
      <c r="CN131" s="21"/>
      <c r="CO131" s="21"/>
      <c r="CP131" s="21"/>
      <c r="CQ131" s="21"/>
      <c r="CR131" s="21"/>
      <c r="CS131" s="21"/>
      <c r="CT131" s="21"/>
      <c r="CU131" s="21"/>
      <c r="CV131" s="21"/>
      <c r="CW131" s="21"/>
      <c r="CX131" s="21"/>
      <c r="CY131" s="21"/>
      <c r="CZ131" s="21"/>
      <c r="DA131" s="21"/>
      <c r="DB131" s="21"/>
      <c r="DC131" s="21"/>
    </row>
    <row r="132" spans="1:107" x14ac:dyDescent="0.2">
      <c r="Y132" s="58"/>
    </row>
    <row r="133" spans="1:107" x14ac:dyDescent="0.2">
      <c r="Y133" s="58"/>
    </row>
    <row r="144" spans="1:107" x14ac:dyDescent="0.2">
      <c r="D144" s="22"/>
    </row>
    <row r="155" spans="4:4" x14ac:dyDescent="0.2">
      <c r="D155" s="22"/>
    </row>
    <row r="170" spans="1:107" x14ac:dyDescent="0.2">
      <c r="B170" s="27"/>
      <c r="C170" s="27"/>
      <c r="D170" s="27"/>
    </row>
    <row r="171" spans="1:107" x14ac:dyDescent="0.2">
      <c r="B171" s="27"/>
      <c r="C171" s="27"/>
      <c r="D171" s="27"/>
    </row>
    <row r="172" spans="1:107" s="27" customFormat="1" x14ac:dyDescent="0.2">
      <c r="A172" s="83"/>
      <c r="B172" s="22"/>
      <c r="C172" s="22"/>
      <c r="D172" s="23"/>
      <c r="E172" s="23"/>
      <c r="F172" s="23"/>
      <c r="G172" s="24"/>
      <c r="H172" s="25"/>
      <c r="I172" s="22"/>
      <c r="J172" s="22"/>
      <c r="K172" s="22"/>
      <c r="L172" s="22"/>
      <c r="M172" s="26"/>
      <c r="N172" s="26"/>
      <c r="O172" s="22"/>
      <c r="P172" s="22"/>
      <c r="Q172" s="22"/>
      <c r="R172" s="22"/>
      <c r="S172" s="22"/>
      <c r="T172" s="22"/>
      <c r="U172" s="22"/>
      <c r="V172" s="95"/>
      <c r="W172" s="95"/>
      <c r="X172" s="60"/>
      <c r="Y172" s="60"/>
      <c r="Z172" s="60"/>
      <c r="AA172" s="60"/>
      <c r="AB172" s="60"/>
      <c r="AC172" s="60"/>
      <c r="AD172" s="60"/>
      <c r="AE172" s="60"/>
      <c r="AF172" s="60"/>
      <c r="AG172" s="60"/>
      <c r="AH172" s="60"/>
      <c r="AI172" s="21"/>
      <c r="AJ172" s="21"/>
      <c r="AK172" s="21"/>
      <c r="AL172" s="21"/>
      <c r="AM172" s="21"/>
      <c r="AN172" s="21"/>
      <c r="AO172" s="21"/>
      <c r="AP172" s="21"/>
      <c r="AQ172" s="21"/>
      <c r="AR172" s="21"/>
      <c r="AS172" s="21"/>
      <c r="AT172" s="21"/>
      <c r="AU172" s="21"/>
      <c r="AV172" s="21"/>
      <c r="AW172" s="21"/>
      <c r="AX172" s="21"/>
      <c r="AY172" s="21"/>
      <c r="AZ172" s="21"/>
      <c r="BA172" s="21"/>
      <c r="BB172" s="21"/>
      <c r="BC172" s="21"/>
      <c r="BD172" s="21"/>
      <c r="BE172" s="21"/>
      <c r="BF172" s="21"/>
      <c r="BG172" s="21"/>
      <c r="BH172" s="21"/>
      <c r="BI172" s="21"/>
      <c r="BJ172" s="21"/>
      <c r="BK172" s="21"/>
      <c r="BL172" s="21"/>
      <c r="BM172" s="21"/>
      <c r="BN172" s="21"/>
      <c r="BO172" s="21"/>
      <c r="BP172" s="21"/>
      <c r="BQ172" s="21"/>
      <c r="BR172" s="21"/>
      <c r="BS172" s="21"/>
      <c r="BT172" s="21"/>
      <c r="BU172" s="21"/>
      <c r="BV172" s="21"/>
      <c r="BW172" s="21"/>
      <c r="BX172" s="21"/>
      <c r="BY172" s="21"/>
      <c r="BZ172" s="21"/>
      <c r="CA172" s="21"/>
      <c r="CB172" s="21"/>
      <c r="CC172" s="21"/>
      <c r="CD172" s="21"/>
      <c r="CE172" s="21"/>
      <c r="CF172" s="21"/>
      <c r="CG172" s="21"/>
      <c r="CH172" s="21"/>
      <c r="CI172" s="21"/>
      <c r="CJ172" s="21"/>
      <c r="CK172" s="21"/>
      <c r="CL172" s="21"/>
      <c r="CM172" s="21"/>
      <c r="CN172" s="21"/>
      <c r="CO172" s="21"/>
      <c r="CP172" s="21"/>
      <c r="CQ172" s="21"/>
      <c r="CR172" s="21"/>
      <c r="CS172" s="21"/>
      <c r="CT172" s="21"/>
      <c r="CU172" s="21"/>
      <c r="CV172" s="21"/>
      <c r="CW172" s="21"/>
      <c r="CX172" s="21"/>
      <c r="CY172" s="21"/>
      <c r="CZ172" s="21"/>
      <c r="DA172" s="21"/>
      <c r="DB172" s="21"/>
      <c r="DC172" s="21"/>
    </row>
    <row r="173" spans="1:107" s="27" customFormat="1" x14ac:dyDescent="0.2">
      <c r="A173" s="83"/>
      <c r="B173" s="22"/>
      <c r="C173" s="22"/>
      <c r="D173" s="23"/>
      <c r="E173" s="23"/>
      <c r="F173" s="23"/>
      <c r="G173" s="24"/>
      <c r="H173" s="25"/>
      <c r="I173" s="22"/>
      <c r="J173" s="22"/>
      <c r="K173" s="22"/>
      <c r="L173" s="22"/>
      <c r="M173" s="26"/>
      <c r="N173" s="26"/>
      <c r="O173" s="22"/>
      <c r="P173" s="22"/>
      <c r="Q173" s="22"/>
      <c r="R173" s="22"/>
      <c r="S173" s="22"/>
      <c r="T173" s="22"/>
      <c r="U173" s="22"/>
      <c r="V173" s="95"/>
      <c r="W173" s="95"/>
      <c r="X173" s="60"/>
      <c r="Y173" s="60"/>
      <c r="Z173" s="60"/>
      <c r="AA173" s="60"/>
      <c r="AB173" s="60"/>
      <c r="AC173" s="60"/>
      <c r="AD173" s="60"/>
      <c r="AE173" s="60"/>
      <c r="AF173" s="60"/>
      <c r="AG173" s="60"/>
      <c r="AH173" s="60"/>
      <c r="AI173" s="21"/>
      <c r="AJ173" s="21"/>
      <c r="AK173" s="21"/>
      <c r="AL173" s="21"/>
      <c r="AM173" s="21"/>
      <c r="AN173" s="21"/>
      <c r="AO173" s="21"/>
      <c r="AP173" s="21"/>
      <c r="AQ173" s="21"/>
      <c r="AR173" s="21"/>
      <c r="AS173" s="21"/>
      <c r="AT173" s="21"/>
      <c r="AU173" s="21"/>
      <c r="AV173" s="21"/>
      <c r="AW173" s="21"/>
      <c r="AX173" s="21"/>
      <c r="AY173" s="21"/>
      <c r="AZ173" s="21"/>
      <c r="BA173" s="21"/>
      <c r="BB173" s="21"/>
      <c r="BC173" s="21"/>
      <c r="BD173" s="21"/>
      <c r="BE173" s="21"/>
      <c r="BF173" s="21"/>
      <c r="BG173" s="21"/>
      <c r="BH173" s="21"/>
      <c r="BI173" s="21"/>
      <c r="BJ173" s="21"/>
      <c r="BK173" s="21"/>
      <c r="BL173" s="21"/>
      <c r="BM173" s="21"/>
      <c r="BN173" s="21"/>
      <c r="BO173" s="21"/>
      <c r="BP173" s="21"/>
      <c r="BQ173" s="21"/>
      <c r="BR173" s="21"/>
      <c r="BS173" s="21"/>
      <c r="BT173" s="21"/>
      <c r="BU173" s="21"/>
      <c r="BV173" s="21"/>
      <c r="BW173" s="21"/>
      <c r="BX173" s="21"/>
      <c r="BY173" s="21"/>
      <c r="BZ173" s="21"/>
      <c r="CA173" s="21"/>
      <c r="CB173" s="21"/>
      <c r="CC173" s="21"/>
      <c r="CD173" s="21"/>
      <c r="CE173" s="21"/>
      <c r="CF173" s="21"/>
      <c r="CG173" s="21"/>
      <c r="CH173" s="21"/>
      <c r="CI173" s="21"/>
      <c r="CJ173" s="21"/>
      <c r="CK173" s="21"/>
      <c r="CL173" s="21"/>
      <c r="CM173" s="21"/>
      <c r="CN173" s="21"/>
      <c r="CO173" s="21"/>
      <c r="CP173" s="21"/>
      <c r="CQ173" s="21"/>
      <c r="CR173" s="21"/>
      <c r="CS173" s="21"/>
      <c r="CT173" s="21"/>
      <c r="CU173" s="21"/>
      <c r="CV173" s="21"/>
      <c r="CW173" s="21"/>
      <c r="CX173" s="21"/>
      <c r="CY173" s="21"/>
      <c r="CZ173" s="21"/>
      <c r="DA173" s="21"/>
      <c r="DB173" s="21"/>
      <c r="DC173" s="21"/>
    </row>
    <row r="175" spans="1:107" x14ac:dyDescent="0.2">
      <c r="Y175" s="58"/>
    </row>
  </sheetData>
  <sheetProtection selectLockedCells="1"/>
  <mergeCells count="106">
    <mergeCell ref="A1:D1"/>
    <mergeCell ref="B6:E6"/>
    <mergeCell ref="J4:P4"/>
    <mergeCell ref="J5:P5"/>
    <mergeCell ref="J6:P6"/>
    <mergeCell ref="F6:I6"/>
    <mergeCell ref="E1:P2"/>
    <mergeCell ref="Q1:U2"/>
    <mergeCell ref="A2:D2"/>
    <mergeCell ref="J13:P13"/>
    <mergeCell ref="F15:H15"/>
    <mergeCell ref="I27:U29"/>
    <mergeCell ref="O15:Q15"/>
    <mergeCell ref="I30:U32"/>
    <mergeCell ref="Q13:U13"/>
    <mergeCell ref="F14:I14"/>
    <mergeCell ref="Q4:U4"/>
    <mergeCell ref="Q5:U5"/>
    <mergeCell ref="Q6:U6"/>
    <mergeCell ref="F5:I5"/>
    <mergeCell ref="F4:I4"/>
    <mergeCell ref="B5:E5"/>
    <mergeCell ref="B11:E11"/>
    <mergeCell ref="I15:K15"/>
    <mergeCell ref="B4:E4"/>
    <mergeCell ref="Q11:U11"/>
    <mergeCell ref="Q12:U12"/>
    <mergeCell ref="F13:I13"/>
    <mergeCell ref="B13:E13"/>
    <mergeCell ref="Q42:S42"/>
    <mergeCell ref="B8:E8"/>
    <mergeCell ref="Q7:U7"/>
    <mergeCell ref="F10:U10"/>
    <mergeCell ref="B7:E7"/>
    <mergeCell ref="F7:I7"/>
    <mergeCell ref="T42:U42"/>
    <mergeCell ref="R15:T15"/>
    <mergeCell ref="J11:P11"/>
    <mergeCell ref="Q8:U8"/>
    <mergeCell ref="J8:P8"/>
    <mergeCell ref="J7:P7"/>
    <mergeCell ref="Q14:U14"/>
    <mergeCell ref="K42:M42"/>
    <mergeCell ref="N42:P42"/>
    <mergeCell ref="J12:P12"/>
    <mergeCell ref="J57:U57"/>
    <mergeCell ref="B57:I57"/>
    <mergeCell ref="Q43:S43"/>
    <mergeCell ref="E43:G43"/>
    <mergeCell ref="N43:P43"/>
    <mergeCell ref="T43:U43"/>
    <mergeCell ref="K43:M43"/>
    <mergeCell ref="B56:D56"/>
    <mergeCell ref="K56:L56"/>
    <mergeCell ref="B52:F52"/>
    <mergeCell ref="B46:I46"/>
    <mergeCell ref="S51:T51"/>
    <mergeCell ref="B55:F55"/>
    <mergeCell ref="S55:T55"/>
    <mergeCell ref="E47:G47"/>
    <mergeCell ref="J47:M47"/>
    <mergeCell ref="P47:U47"/>
    <mergeCell ref="A30:A32"/>
    <mergeCell ref="B27:B29"/>
    <mergeCell ref="A27:A29"/>
    <mergeCell ref="T44:U44"/>
    <mergeCell ref="A33:A35"/>
    <mergeCell ref="B45:I45"/>
    <mergeCell ref="A36:A38"/>
    <mergeCell ref="E42:G42"/>
    <mergeCell ref="I36:U38"/>
    <mergeCell ref="B36:B38"/>
    <mergeCell ref="C30:C32"/>
    <mergeCell ref="C33:C35"/>
    <mergeCell ref="C36:C38"/>
    <mergeCell ref="H42:J42"/>
    <mergeCell ref="H43:J43"/>
    <mergeCell ref="E41:U41"/>
    <mergeCell ref="Q44:S44"/>
    <mergeCell ref="B30:B32"/>
    <mergeCell ref="B33:B35"/>
    <mergeCell ref="I33:U35"/>
    <mergeCell ref="A18:A20"/>
    <mergeCell ref="F11:I11"/>
    <mergeCell ref="F12:I12"/>
    <mergeCell ref="F8:I8"/>
    <mergeCell ref="B18:B20"/>
    <mergeCell ref="C18:C20"/>
    <mergeCell ref="C21:C23"/>
    <mergeCell ref="C24:C26"/>
    <mergeCell ref="C27:C29"/>
    <mergeCell ref="B12:E12"/>
    <mergeCell ref="I18:U20"/>
    <mergeCell ref="I17:U17"/>
    <mergeCell ref="B10:E10"/>
    <mergeCell ref="A21:A23"/>
    <mergeCell ref="J14:P14"/>
    <mergeCell ref="D16:E16"/>
    <mergeCell ref="I21:U23"/>
    <mergeCell ref="I24:U26"/>
    <mergeCell ref="B21:B23"/>
    <mergeCell ref="B24:B26"/>
    <mergeCell ref="A24:A26"/>
    <mergeCell ref="L15:N15"/>
    <mergeCell ref="B14:E14"/>
    <mergeCell ref="A3:A17"/>
  </mergeCells>
  <phoneticPr fontId="0" type="noConversion"/>
  <conditionalFormatting sqref="G18:G38">
    <cfRule type="expression" dxfId="2" priority="4">
      <formula>IF($X18="",FALSE,TRUE)</formula>
    </cfRule>
  </conditionalFormatting>
  <conditionalFormatting sqref="T44:U44 K43:S43 E43:H43">
    <cfRule type="cellIs" dxfId="1" priority="3" operator="notBetween">
      <formula>0</formula>
      <formula>120</formula>
    </cfRule>
  </conditionalFormatting>
  <conditionalFormatting sqref="G39">
    <cfRule type="cellIs" dxfId="0" priority="2" operator="notBetween">
      <formula>0</formula>
      <formula>120</formula>
    </cfRule>
  </conditionalFormatting>
  <dataValidations count="5">
    <dataValidation type="list" allowBlank="1" showInputMessage="1" showErrorMessage="1" sqref="F7:I7" xr:uid="{00000000-0002-0000-0000-000000000000}">
      <formula1>Leistungsverrechnung</formula1>
    </dataValidation>
    <dataValidation type="list" allowBlank="1" showInputMessage="1" showErrorMessage="1" sqref="O47 I47 D47" xr:uid="{00000000-0002-0000-0000-000001000000}">
      <formula1>Checkbox</formula1>
    </dataValidation>
    <dataValidation type="list" allowBlank="1" showInputMessage="1" showErrorMessage="1" sqref="F4:I4" xr:uid="{00000000-0002-0000-0000-000002000000}">
      <formula1>Serviceleistung</formula1>
    </dataValidation>
    <dataValidation type="list" allowBlank="1" showInputMessage="1" showErrorMessage="1" sqref="F6:I6" xr:uid="{00000000-0002-0000-0000-000003000000}">
      <formula1>$Y$66:$Y$75</formula1>
    </dataValidation>
    <dataValidation type="list" allowBlank="1" showInputMessage="1" showErrorMessage="1" sqref="F10:U10" xr:uid="{00000000-0002-0000-0000-000004000000}">
      <formula1>Durchführung</formula1>
    </dataValidation>
  </dataValidations>
  <pageMargins left="0.98425196850393704" right="0.59055118110236227" top="0.19685039370078741" bottom="0.59055118110236227" header="0" footer="0"/>
  <pageSetup paperSize="9" scale="65" orientation="portrait" horizontalDpi="300" verticalDpi="300" r:id="rId1"/>
  <headerFooter alignWithMargins="0">
    <oddFooter xml:space="preserve">&amp;LFilei:    &amp;F
Date:  &amp;D&amp;C&amp;"Arial,Fett"&amp;9
</oddFooter>
  </headerFooter>
  <rowBreaks count="2" manualBreakCount="2">
    <brk id="6" max="27" man="1"/>
    <brk id="10" max="27" man="1"/>
  </rowBreaks>
  <colBreaks count="2" manualBreakCount="2">
    <brk id="5" max="49" man="1"/>
    <brk id="16" max="49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Tabelle2"/>
  <dimension ref="A1:I38"/>
  <sheetViews>
    <sheetView topLeftCell="A22" zoomScale="115" zoomScaleNormal="115" workbookViewId="0">
      <selection activeCell="D22" sqref="D22"/>
    </sheetView>
  </sheetViews>
  <sheetFormatPr baseColWidth="10" defaultColWidth="11.5703125" defaultRowHeight="12.75" x14ac:dyDescent="0.2"/>
  <cols>
    <col min="1" max="2" width="11.5703125" style="105"/>
    <col min="3" max="3" width="12.42578125" style="105" customWidth="1"/>
    <col min="4" max="16384" width="11.5703125" style="105"/>
  </cols>
  <sheetData>
    <row r="1" spans="1:9" ht="18" x14ac:dyDescent="0.2">
      <c r="A1" s="226" t="s">
        <v>92</v>
      </c>
      <c r="B1" s="226"/>
      <c r="C1" s="226"/>
      <c r="D1" s="226"/>
      <c r="E1" s="226"/>
      <c r="F1" s="226"/>
      <c r="G1" s="226"/>
      <c r="H1" s="226"/>
      <c r="I1" s="226"/>
    </row>
    <row r="2" spans="1:9" ht="15" x14ac:dyDescent="0.2">
      <c r="A2" s="106"/>
      <c r="B2" s="106"/>
      <c r="C2" s="106"/>
      <c r="D2" s="106"/>
      <c r="E2" s="106"/>
      <c r="F2" s="106"/>
      <c r="G2" s="106"/>
      <c r="H2" s="106"/>
      <c r="I2" s="106"/>
    </row>
    <row r="3" spans="1:9" ht="14.25" x14ac:dyDescent="0.2">
      <c r="A3" s="107" t="s">
        <v>93</v>
      </c>
    </row>
    <row r="4" spans="1:9" ht="14.25" x14ac:dyDescent="0.2">
      <c r="A4" s="108" t="s">
        <v>94</v>
      </c>
    </row>
    <row r="5" spans="1:9" ht="14.25" x14ac:dyDescent="0.2">
      <c r="A5" s="108" t="s">
        <v>89</v>
      </c>
    </row>
    <row r="6" spans="1:9" ht="14.25" x14ac:dyDescent="0.2">
      <c r="A6" s="108" t="s">
        <v>90</v>
      </c>
    </row>
    <row r="7" spans="1:9" ht="14.25" x14ac:dyDescent="0.2">
      <c r="A7" s="108" t="s">
        <v>91</v>
      </c>
    </row>
    <row r="10" spans="1:9" ht="15" x14ac:dyDescent="0.2">
      <c r="A10" s="109" t="s">
        <v>86</v>
      </c>
    </row>
    <row r="12" spans="1:9" x14ac:dyDescent="0.2">
      <c r="D12" s="121" t="s">
        <v>116</v>
      </c>
    </row>
    <row r="13" spans="1:9" ht="6" customHeight="1" x14ac:dyDescent="0.2"/>
    <row r="14" spans="1:9" x14ac:dyDescent="0.2">
      <c r="D14" s="121" t="s">
        <v>117</v>
      </c>
    </row>
    <row r="16" spans="1:9" ht="8.25" customHeight="1" x14ac:dyDescent="0.2"/>
    <row r="17" spans="1:4" x14ac:dyDescent="0.2">
      <c r="D17" s="121" t="s">
        <v>117</v>
      </c>
    </row>
    <row r="18" spans="1:4" ht="5.25" customHeight="1" x14ac:dyDescent="0.2"/>
    <row r="19" spans="1:4" x14ac:dyDescent="0.2">
      <c r="D19" s="121" t="s">
        <v>116</v>
      </c>
    </row>
    <row r="20" spans="1:4" ht="20.25" customHeight="1" x14ac:dyDescent="0.2"/>
    <row r="21" spans="1:4" x14ac:dyDescent="0.2">
      <c r="D21" s="121" t="s">
        <v>118</v>
      </c>
    </row>
    <row r="24" spans="1:4" ht="35.25" customHeight="1" x14ac:dyDescent="0.2"/>
    <row r="25" spans="1:4" ht="15" x14ac:dyDescent="0.2">
      <c r="A25" s="109" t="s">
        <v>87</v>
      </c>
    </row>
    <row r="38" spans="1:1" ht="15" x14ac:dyDescent="0.2">
      <c r="A38" s="110" t="s">
        <v>88</v>
      </c>
    </row>
  </sheetData>
  <mergeCells count="1">
    <mergeCell ref="A1:I1"/>
  </mergeCells>
  <pageMargins left="0.7" right="0.7" top="0.78740157499999996" bottom="0.78740157499999996" header="0.3" footer="0.3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Zweck_x002f_purpose xmlns="9394ed5e-d901-4077-a631-9615fcbec24b">Leistungsnachweis zur Rechnungsstellung.
Unterschrift des Kunden noch vor Abreise einholen.
Bei Verrechnung nach Festpreis kann nach Absprache mit dem Projektleiter auf die Unterschrift des Kunden verzichtet werden.</Zweck_x002f_purpose>
    <QM_x002d_Typ xmlns="9394ed5e-d901-4077-a631-9615fcbec24b">QMA</QM_x002d_Typ>
    <QM_x002d_Kapitel xmlns="9394ed5e-d901-4077-a631-9615fcbec24b">12</QM_x002d_Kapitel>
    <Freigabe xmlns="9394ed5e-d901-4077-a631-9615fcbec24b">
      <UserInfo>
        <DisplayName>Robert Foerster</DisplayName>
        <AccountId>166</AccountId>
        <AccountType/>
      </UserInfo>
    </Freigabe>
    <_ModerationStatus xmlns="http://schemas.microsoft.com/sharepoint/v3">0</_ModerationStatus>
    <TemplateUrl xmlns="http://schemas.microsoft.com/sharepoint/v3" xsi:nil="true"/>
    <Dateiformat xmlns="9394ed5e-d901-4077-a631-9615fcbec24b">XLSX</Dateiformat>
    <QM_x002d_Bereich xmlns="9394ed5e-d901-4077-a631-9615fcbec24b">C</QM_x002d_Bereich>
    <EmailTo xmlns="http://schemas.microsoft.com/sharepoint/v3" xsi:nil="true"/>
    <QM_x002d_Nummer xmlns="9394ed5e-d901-4077-a631-9615fcbec24b">12</QM_x002d_Nummer>
    <Sprache xmlns="9394ed5e-d901-4077-a631-9615fcbec24b">
      <Value>EN</Value>
    </Sprache>
    <Geltungsbereich_x002f_Scope xmlns="9394ed5e-d901-4077-a631-9615fcbec24b">ProLeiT AG.
ProLeiT Group sofern keine länderspezifischen Anpassung erforderlich sind.</Geltungsbereich_x002f_Scope>
    <_x00dc_bersetzen xmlns="9394ed5e-d901-4077-a631-9615fcbec24b"/>
    <Extern xmlns="9394ed5e-d901-4077-a631-9615fcbec24b">true</Extern>
    <Class xmlns="9394ed5e-d901-4077-a631-9615fcbec24b">Optional</Class>
    <EmailSender xmlns="http://schemas.microsoft.com/sharepoint/v3" xsi:nil="true"/>
    <EmailFrom xmlns="http://schemas.microsoft.com/sharepoint/v3" xsi:nil="true"/>
    <Scope xmlns="9394ed5e-d901-4077-a631-9615fcbec24b">GRP</Scope>
    <Projekttyp_x0020_A xmlns="9394ed5e-d901-4077-a631-9615fcbec24b">true</Projekttyp_x0020_A>
    <_ModerationComments xmlns="http://schemas.microsoft.com/sharepoint/v3" xsi:nil="true"/>
    <_SourceUrl xmlns="http://schemas.microsoft.com/sharepoint/v3" xsi:nil="true"/>
    <Entsorgung xmlns="9394ed5e-d901-4077-a631-9615fcbec24b">Schreddern</Entsorgung>
    <Revision xmlns="9394ed5e-d901-4077-a631-9615fcbec24b">Rev. 20/04-22</Revision>
    <Path xmlns="9394ed5e-d901-4077-a631-9615fcbec24b">A_PM\01_Hauptauftrag(Nachbestellung)\09_Stundenzettel</Path>
    <Kommentar xmlns="9394ed5e-d901-4077-a631-9615fcbec24b">Je Kalenderwoche ein Tabellenblatt (einfach kopieren)
Je Bearbeiter ein Stundennachweis (Empfohlen)
Je Kalendertag könnten 3 verschiedene Arbeitszeiten für drei verschiedene Personen eingetragen werden.
In der Stundenaufteilung werden die Stunden aufaddiert.
Dies sollte aber die Ausnahme sein und wird z.B. bei unterschiedlichen Stundensätzen eher verwirrend.</Kommentar>
    <Ersteller xmlns="9394ed5e-d901-4077-a631-9615fcbec24b">
      <UserInfo>
        <DisplayName/>
        <AccountId xsi:nil="true"/>
        <AccountType/>
      </UserInfo>
    </Ersteller>
    <EmailSubject xmlns="http://schemas.microsoft.com/sharepoint/v3" xsi:nil="true"/>
    <_x00dc_bersetzer xmlns="9394ed5e-d901-4077-a631-9615fcbec24b">Sonstige</_x00dc_bersetzer>
    <xd_ProgID xmlns="http://schemas.microsoft.com/sharepoint/v3" xsi:nil="true"/>
    <Freigeber xmlns="9394ed5e-d901-4077-a631-9615fcbec24b">
      <UserInfo>
        <DisplayName>i:0#.w|proleit-ag\robert_foerster</DisplayName>
        <AccountId>166</AccountId>
        <AccountType/>
      </UserInfo>
    </Freigeber>
    <Projekttyp_x0020_C xmlns="9394ed5e-d901-4077-a631-9615fcbec24b">true</Projekttyp_x0020_C>
    <Gelenktes_x0020_Dokument xmlns="9394ed5e-d901-4077-a631-9615fcbec24b">Gültig</Gelenktes_x0020_Dokument>
    <Prozesszuordnung xmlns="9394ed5e-d901-4077-a631-9615fcbec24b">10_Project Management</Prozesszuordnung>
    <Prozessphase xmlns="9394ed5e-d901-4077-a631-9615fcbec24b">1002_Projektabwicklung_Inbetriebnahme/Project Handling_Commissioning</Prozessphase>
    <Order xmlns="http://schemas.microsoft.com/sharepoint/v3">14600</Order>
    <Weiter_x0020_Ablage xmlns="9394ed5e-d901-4077-a631-9615fcbec24b" xsi:nil="true"/>
    <_SharedFileIndex xmlns="http://schemas.microsoft.com/sharepoint/v3" xsi:nil="true"/>
    <MetaInfo xmlns="http://schemas.microsoft.com/sharepoint/v3" xsi:nil="true"/>
    <zu_x0020_informierende_x0020_Mitarbeiter xmlns="9394ed5e-d901-4077-a631-9615fcbec24b">
      <UserInfo>
        <DisplayName>c:0+.w|s-1-5-21-2426423655-380891968-1599691821-13785</DisplayName>
        <AccountId>814</AccountId>
        <AccountType/>
      </UserInfo>
      <UserInfo>
        <DisplayName>c:0+.w|s-1-5-21-2426423655-380891968-1599691821-13787</DisplayName>
        <AccountId>796</AccountId>
        <AccountType/>
      </UserInfo>
      <UserInfo>
        <DisplayName>c:0+.w|s-1-5-21-2426423655-380891968-1599691821-13786</DisplayName>
        <AccountId>815</AccountId>
        <AccountType/>
      </UserInfo>
    </zu_x0020_informierende_x0020_Mitarbeiter>
    <Dokumententyp xmlns="9394ed5e-d901-4077-a631-9615fcbec24b">Formulare/Checklisten/Richtlinien / forms/checklists/guidelines</Dokumententyp>
    <EmailCc xmlns="http://schemas.microsoft.com/sharepoint/v3" xsi:nil="true"/>
    <Projekttyp_x0020_B xmlns="9394ed5e-d901-4077-a631-9615fcbec24b">true</Projekttyp_x0020_B>
    <ContentTypeId xmlns="http://schemas.microsoft.com/sharepoint/v3">0x0101009DA78BE8E423AC42B02062E067610A00</ContentTypeId>
    <Dokumente_x0020_in_x0020_aXc_x003f_ xmlns="9394ed5e-d901-4077-a631-9615fcbec24b">false</Dokumente_x0020_in_x0020_aXc_x003f_>
    <Letzte_x0020_Anpassung xmlns="9394ed5e-d901-4077-a631-9615fcbec24b">2022-04-13T22:00:00+00:00</Letzte_x0020_Anpassung>
    <test xmlns="9394ed5e-d901-4077-a631-9615fcbec24b" xsi:nil="true"/>
    <Letzte_x0020_Pr_x00fc_fung xmlns="9394ed5e-d901-4077-a631-9615fcbec24b" xsi:nil="true"/>
    <Letzte_x0020_Pr_x00fc_fung_x0020_am xmlns="9394ed5e-d901-4077-a631-9615fcbec24b" xsi:nil="true"/>
    <Dokument_x0020_im_x0020_IBN_x0020_Package_x003f_ xmlns="9394ed5e-d901-4077-a631-9615fcbec24b">true</Dokument_x0020_im_x0020_IBN_x0020_Package_x003f_>
    <Dokument_x0020_f_x00fc_r_x0020_Subsidiary_x003f_ xmlns="9394ed5e-d901-4077-a631-9615fcbec24b">true</Dokument_x0020_f_x00fc_r_x0020_Subsidiary_x003f_>
    <Dokument_x0020_im_x0020_Lieferantenpaket_x003f_ xmlns="9394ed5e-d901-4077-a631-9615fcbec24b">true</Dokument_x0020_im_x0020_Lieferantenpaket_x003f_>
    <SE_x0020_Thema xmlns="9394ed5e-d901-4077-a631-9615fcbec24b">Nein</SE_x0020_Thema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A78BE8E423AC42B02062E067610A00" ma:contentTypeVersion="72" ma:contentTypeDescription="Ein neues Dokument erstellen." ma:contentTypeScope="" ma:versionID="69f381679ec9f5cb7157dede05466e42">
  <xsd:schema xmlns:xsd="http://www.w3.org/2001/XMLSchema" xmlns:xs="http://www.w3.org/2001/XMLSchema" xmlns:p="http://schemas.microsoft.com/office/2006/metadata/properties" xmlns:ns1="http://schemas.microsoft.com/sharepoint/v3" xmlns:ns2="9394ed5e-d901-4077-a631-9615fcbec24b" xmlns:ns3="783d60fc-bc74-4bf1-b7f4-29ec7f96710b" targetNamespace="http://schemas.microsoft.com/office/2006/metadata/properties" ma:root="true" ma:fieldsID="1edd2e55a4eb902022c786e53f46bb87" ns1:_="" ns2:_="" ns3:_="">
    <xsd:import namespace="http://schemas.microsoft.com/sharepoint/v3"/>
    <xsd:import namespace="9394ed5e-d901-4077-a631-9615fcbec24b"/>
    <xsd:import namespace="783d60fc-bc74-4bf1-b7f4-29ec7f96710b"/>
    <xsd:element name="properties">
      <xsd:complexType>
        <xsd:sequence>
          <xsd:element name="documentManagement">
            <xsd:complexType>
              <xsd:all>
                <xsd:element ref="ns2:Gelenktes_x0020_Dokument" minOccurs="0"/>
                <xsd:element ref="ns2:Prozesszuordnung"/>
                <xsd:element ref="ns2:Dokumententyp" minOccurs="0"/>
                <xsd:element ref="ns2:Sprache" minOccurs="0"/>
                <xsd:element ref="ns2:Prozessphase" minOccurs="0"/>
                <xsd:element ref="ns2:Zweck_x002f_purpose" minOccurs="0"/>
                <xsd:element ref="ns2:Geltungsbereich_x002f_Scope" minOccurs="0"/>
                <xsd:element ref="ns2:Kommentar" minOccurs="0"/>
                <xsd:element ref="ns2:Class" minOccurs="0"/>
                <xsd:element ref="ns2:_x00dc_bersetzer" minOccurs="0"/>
                <xsd:element ref="ns2:Revision" minOccurs="0"/>
                <xsd:element ref="ns2:Dateiformat" minOccurs="0"/>
                <xsd:element ref="ns2:_x00dc_bersetzen" minOccurs="0"/>
                <xsd:element ref="ns1:EmailSender" minOccurs="0"/>
                <xsd:element ref="ns1:EmailTo" minOccurs="0"/>
                <xsd:element ref="ns1:EmailCc" minOccurs="0"/>
                <xsd:element ref="ns1:EmailFrom" minOccurs="0"/>
                <xsd:element ref="ns1:EmailSubject" minOccurs="0"/>
                <xsd:element ref="ns2:QM_x002d_Nummer" minOccurs="0"/>
                <xsd:element ref="ns2:QM_x002d_Bereich" minOccurs="0"/>
                <xsd:element ref="ns2:QM_x002d_Typ" minOccurs="0"/>
                <xsd:element ref="ns2:QM_x002d_Kapitel" minOccurs="0"/>
                <xsd:element ref="ns2:Freigabe" minOccurs="0"/>
                <xsd:element ref="ns2:Path" minOccurs="0"/>
                <xsd:element ref="ns1:_ModerationStatus"/>
                <xsd:element ref="ns1:_ModerationComments" minOccurs="0"/>
                <xsd:element ref="ns1:File_x0020_Type" minOccurs="0"/>
                <xsd:element ref="ns1:HTML_x0020_File_x0020_Type" minOccurs="0"/>
                <xsd:element ref="ns1:_SourceUrl" minOccurs="0"/>
                <xsd:element ref="ns1:_SharedFileIndex" minOccurs="0"/>
                <xsd:element ref="ns1:ContentTypeId" minOccurs="0"/>
                <xsd:element ref="ns1:TemplateUrl" minOccurs="0"/>
                <xsd:element ref="ns1:xd_ProgID" minOccurs="0"/>
                <xsd:element ref="ns1:xd_Signature" minOccurs="0"/>
                <xsd:element ref="ns1:ID" minOccurs="0"/>
                <xsd:element ref="ns1:Author" minOccurs="0"/>
                <xsd:element ref="ns1:Editor" minOccurs="0"/>
                <xsd:element ref="ns1:_HasCopyDestinations" minOccurs="0"/>
                <xsd:element ref="ns1:_CopySource" minOccurs="0"/>
                <xsd:element ref="ns1:FileRef" minOccurs="0"/>
                <xsd:element ref="ns1:FileDirRef" minOccurs="0"/>
                <xsd:element ref="ns1:Last_x0020_Modified" minOccurs="0"/>
                <xsd:element ref="ns1:Created_x0020_Date" minOccurs="0"/>
                <xsd:element ref="ns1:File_x0020_Size" minOccurs="0"/>
                <xsd:element ref="ns1:FSObjType" minOccurs="0"/>
                <xsd:element ref="ns1:CheckedOutUserId" minOccurs="0"/>
                <xsd:element ref="ns1:IsCheckedoutToLocal" minOccurs="0"/>
                <xsd:element ref="ns1:CheckoutUser" minOccurs="0"/>
                <xsd:element ref="ns1:UniqueId" minOccurs="0"/>
                <xsd:element ref="ns1:ProgId" minOccurs="0"/>
                <xsd:element ref="ns1:ScopeId" minOccurs="0"/>
                <xsd:element ref="ns1:VirusStatus" minOccurs="0"/>
                <xsd:element ref="ns1:CheckedOutTitle" minOccurs="0"/>
                <xsd:element ref="ns1:_CheckinComment" minOccurs="0"/>
                <xsd:element ref="ns1:MetaInfo" minOccurs="0"/>
                <xsd:element ref="ns1:_Level" minOccurs="0"/>
                <xsd:element ref="ns1:_IsCurrentVersion" minOccurs="0"/>
                <xsd:element ref="ns1:owshiddenversion" minOccurs="0"/>
                <xsd:element ref="ns1:_UIVersion" minOccurs="0"/>
                <xsd:element ref="ns1:_UIVersionString" minOccurs="0"/>
                <xsd:element ref="ns1:InstanceID" minOccurs="0"/>
                <xsd:element ref="ns1:Order" minOccurs="0"/>
                <xsd:element ref="ns1:GUID" minOccurs="0"/>
                <xsd:element ref="ns1:WorkflowVersion" minOccurs="0"/>
                <xsd:element ref="ns1:WorkflowInstanceID" minOccurs="0"/>
                <xsd:element ref="ns1:ParentVersionString" minOccurs="0"/>
                <xsd:element ref="ns1:ParentLeafName" minOccurs="0"/>
                <xsd:element ref="ns2:Scope" minOccurs="0"/>
                <xsd:element ref="ns2:Weiter_x0020_Ablage" minOccurs="0"/>
                <xsd:element ref="ns2:Projekttyp_x0020_A" minOccurs="0"/>
                <xsd:element ref="ns2:Projekttyp_x0020_B" minOccurs="0"/>
                <xsd:element ref="ns2:Projekttyp_x0020_C" minOccurs="0"/>
                <xsd:element ref="ns2:Entsorgung" minOccurs="0"/>
                <xsd:element ref="ns2:Freigeber" minOccurs="0"/>
                <xsd:element ref="ns2:Ersteller" minOccurs="0"/>
                <xsd:element ref="ns2:Extern" minOccurs="0"/>
                <xsd:element ref="ns2:zu_x0020_informierende_x0020_Mitarbeiter" minOccurs="0"/>
                <xsd:element ref="ns2:Dokumente_x0020_in_x0020_aXc_x003f_" minOccurs="0"/>
                <xsd:element ref="ns2:Letzte_x0020_Anpassung" minOccurs="0"/>
                <xsd:element ref="ns2:test" minOccurs="0"/>
                <xsd:element ref="ns3:SharedWithUsers" minOccurs="0"/>
                <xsd:element ref="ns2:Letzte_x0020_Pr_x00fc_fung" minOccurs="0"/>
                <xsd:element ref="ns2:Letzte_x0020_Pr_x00fc_fung_x0020_am" minOccurs="0"/>
                <xsd:element ref="ns2:Dokument_x0020_im_x0020_Lieferantenpaket_x003f_" minOccurs="0"/>
                <xsd:element ref="ns2:Dokument_x0020_im_x0020_IBN_x0020_Package_x003f_" minOccurs="0"/>
                <xsd:element ref="ns2:Dokument_x0020_f_x00fc_r_x0020_Subsidiary_x003f_" minOccurs="0"/>
                <xsd:element ref="ns2:SE_x0020_Them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EmailSender" ma:index="15" nillable="true" ma:displayName="E-Mail-Absender" ma:hidden="true" ma:internalName="EmailSender">
      <xsd:simpleType>
        <xsd:restriction base="dms:Note">
          <xsd:maxLength value="255"/>
        </xsd:restriction>
      </xsd:simpleType>
    </xsd:element>
    <xsd:element name="EmailTo" ma:index="16" nillable="true" ma:displayName="E-Mail an" ma:hidden="true" ma:internalName="EmailTo">
      <xsd:simpleType>
        <xsd:restriction base="dms:Note">
          <xsd:maxLength value="255"/>
        </xsd:restriction>
      </xsd:simpleType>
    </xsd:element>
    <xsd:element name="EmailCc" ma:index="17" nillable="true" ma:displayName="E-Mail Cc" ma:hidden="true" ma:internalName="EmailCc">
      <xsd:simpleType>
        <xsd:restriction base="dms:Note">
          <xsd:maxLength value="255"/>
        </xsd:restriction>
      </xsd:simpleType>
    </xsd:element>
    <xsd:element name="EmailFrom" ma:index="18" nillable="true" ma:displayName="E-Mail von" ma:hidden="true" ma:internalName="EmailFrom">
      <xsd:simpleType>
        <xsd:restriction base="dms:Text"/>
      </xsd:simpleType>
    </xsd:element>
    <xsd:element name="EmailSubject" ma:index="19" nillable="true" ma:displayName="E-Mail-Betreff" ma:hidden="true" ma:internalName="EmailSubject">
      <xsd:simpleType>
        <xsd:restriction base="dms:Text"/>
      </xsd:simpleType>
    </xsd:element>
    <xsd:element name="_ModerationStatus" ma:index="27" ma:displayName="Genehmigungsstatus" ma:default="0" ma:hidden="true" ma:internalName="_ModerationStatus" ma:readOnly="false">
      <xsd:simpleType>
        <xsd:restriction base="dms:Unknown"/>
      </xsd:simpleType>
    </xsd:element>
    <xsd:element name="_ModerationComments" ma:index="28" nillable="true" ma:displayName="Kommentare zur Genehmigung" ma:hidden="true" ma:internalName="_ModerationComments" ma:readOnly="false">
      <xsd:simpleType>
        <xsd:restriction base="dms:Note"/>
      </xsd:simpleType>
    </xsd:element>
    <xsd:element name="File_x0020_Type" ma:index="31" nillable="true" ma:displayName="Dateityp" ma:hidden="true" ma:internalName="File_x0020_Type" ma:readOnly="true">
      <xsd:simpleType>
        <xsd:restriction base="dms:Text"/>
      </xsd:simpleType>
    </xsd:element>
    <xsd:element name="HTML_x0020_File_x0020_Type" ma:index="32" nillable="true" ma:displayName="HTML-Dateityp" ma:hidden="true" ma:internalName="HTML_x0020_File_x0020_Type" ma:readOnly="true">
      <xsd:simpleType>
        <xsd:restriction base="dms:Text"/>
      </xsd:simpleType>
    </xsd:element>
    <xsd:element name="_SourceUrl" ma:index="33" nillable="true" ma:displayName="Quell-URL" ma:hidden="true" ma:internalName="_SourceUrl">
      <xsd:simpleType>
        <xsd:restriction base="dms:Text"/>
      </xsd:simpleType>
    </xsd:element>
    <xsd:element name="_SharedFileIndex" ma:index="34" nillable="true" ma:displayName="Index für freigegebene Dateien" ma:hidden="true" ma:internalName="_SharedFileIndex">
      <xsd:simpleType>
        <xsd:restriction base="dms:Text"/>
      </xsd:simpleType>
    </xsd:element>
    <xsd:element name="ContentTypeId" ma:index="35" nillable="true" ma:displayName="Inhaltstyp-ID" ma:hidden="true" ma:internalName="ContentTypeId" ma:readOnly="true">
      <xsd:simpleType>
        <xsd:restriction base="dms:Unknown"/>
      </xsd:simpleType>
    </xsd:element>
    <xsd:element name="TemplateUrl" ma:index="36" nillable="true" ma:displayName="Vorlageverknüpfung" ma:hidden="true" ma:internalName="TemplateUrl">
      <xsd:simpleType>
        <xsd:restriction base="dms:Text"/>
      </xsd:simpleType>
    </xsd:element>
    <xsd:element name="xd_ProgID" ma:index="37" nillable="true" ma:displayName="HTML-Dateiverknüpfung" ma:hidden="true" ma:internalName="xd_ProgID">
      <xsd:simpleType>
        <xsd:restriction base="dms:Text"/>
      </xsd:simpleType>
    </xsd:element>
    <xsd:element name="xd_Signature" ma:index="38" nillable="true" ma:displayName="Ist signiert" ma:hidden="true" ma:internalName="xd_Signature" ma:readOnly="true">
      <xsd:simpleType>
        <xsd:restriction base="dms:Boolean"/>
      </xsd:simpleType>
    </xsd:element>
    <xsd:element name="ID" ma:index="40" nillable="true" ma:displayName="ID" ma:internalName="ID" ma:readOnly="true">
      <xsd:simpleType>
        <xsd:restriction base="dms:Unknown"/>
      </xsd:simpleType>
    </xsd:element>
    <xsd:element name="Author" ma:index="42" nillable="true" ma:displayName="Erstellt von" ma:list="UserInfo" ma:internalName="Auth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ditor" ma:index="44" nillable="true" ma:displayName="Geändert von" ma:list="UserInfo" ma:internalName="Edito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_HasCopyDestinations" ma:index="45" nillable="true" ma:displayName="Hat Kopierziele" ma:hidden="true" ma:internalName="_HasCopyDestinations" ma:readOnly="true">
      <xsd:simpleType>
        <xsd:restriction base="dms:Boolean"/>
      </xsd:simpleType>
    </xsd:element>
    <xsd:element name="_CopySource" ma:index="46" nillable="true" ma:displayName="Kopiequelle" ma:internalName="_CopySource" ma:readOnly="true">
      <xsd:simpleType>
        <xsd:restriction base="dms:Text"/>
      </xsd:simpleType>
    </xsd:element>
    <xsd:element name="FileRef" ma:index="47" nillable="true" ma:displayName="URL-Pfad" ma:hidden="true" ma:list="Docs" ma:internalName="FileRef" ma:readOnly="true" ma:showField="FullUrl">
      <xsd:simpleType>
        <xsd:restriction base="dms:Lookup"/>
      </xsd:simpleType>
    </xsd:element>
    <xsd:element name="FileDirRef" ma:index="48" nillable="true" ma:displayName="Pfad" ma:hidden="true" ma:list="Docs" ma:internalName="FileDirRef" ma:readOnly="true" ma:showField="DirName">
      <xsd:simpleType>
        <xsd:restriction base="dms:Lookup"/>
      </xsd:simpleType>
    </xsd:element>
    <xsd:element name="Last_x0020_Modified" ma:index="49" nillable="true" ma:displayName="Geändert" ma:format="TRUE" ma:hidden="true" ma:list="Docs" ma:internalName="Last_x0020_Modified" ma:readOnly="true" ma:showField="TimeLastModified">
      <xsd:simpleType>
        <xsd:restriction base="dms:Lookup"/>
      </xsd:simpleType>
    </xsd:element>
    <xsd:element name="Created_x0020_Date" ma:index="50" nillable="true" ma:displayName="Erstellt" ma:format="TRUE" ma:hidden="true" ma:list="Docs" ma:internalName="Created_x0020_Date" ma:readOnly="true" ma:showField="TimeCreated">
      <xsd:simpleType>
        <xsd:restriction base="dms:Lookup"/>
      </xsd:simpleType>
    </xsd:element>
    <xsd:element name="File_x0020_Size" ma:index="51" nillable="true" ma:displayName="Dateigröße" ma:format="TRUE" ma:hidden="true" ma:list="Docs" ma:internalName="File_x0020_Size" ma:readOnly="true" ma:showField="SizeInKB">
      <xsd:simpleType>
        <xsd:restriction base="dms:Lookup"/>
      </xsd:simpleType>
    </xsd:element>
    <xsd:element name="FSObjType" ma:index="52" nillable="true" ma:displayName="Elementtyp" ma:hidden="true" ma:list="Docs" ma:internalName="FSObjType" ma:readOnly="true" ma:showField="FSType">
      <xsd:simpleType>
        <xsd:restriction base="dms:Lookup"/>
      </xsd:simpleType>
    </xsd:element>
    <xsd:element name="CheckedOutUserId" ma:index="54" nillable="true" ma:displayName="ID des Benutzers, der das Element ausgecheckt hat" ma:hidden="true" ma:list="Docs" ma:internalName="CheckedOutUserId" ma:readOnly="true" ma:showField="CheckoutUserId">
      <xsd:simpleType>
        <xsd:restriction base="dms:Lookup"/>
      </xsd:simpleType>
    </xsd:element>
    <xsd:element name="IsCheckedoutToLocal" ma:index="55" nillable="true" ma:displayName="Ist lokal ausgecheckt" ma:hidden="true" ma:list="Docs" ma:internalName="IsCheckedoutToLocal" ma:readOnly="true" ma:showField="IsCheckoutToLocal">
      <xsd:simpleType>
        <xsd:restriction base="dms:Lookup"/>
      </xsd:simpleType>
    </xsd:element>
    <xsd:element name="CheckoutUser" ma:index="56" nillable="true" ma:displayName="Ausgecheckt von" ma:list="UserInfo" ma:internalName="CheckoutUser" ma:readOnly="tru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UniqueId" ma:index="57" nillable="true" ma:displayName="Eindeutige ID" ma:hidden="true" ma:list="Docs" ma:internalName="UniqueId" ma:readOnly="true" ma:showField="UniqueId">
      <xsd:simpleType>
        <xsd:restriction base="dms:Lookup"/>
      </xsd:simpleType>
    </xsd:element>
    <xsd:element name="ProgId" ma:index="58" nillable="true" ma:displayName="ProgId" ma:hidden="true" ma:list="Docs" ma:internalName="ProgId" ma:readOnly="true" ma:showField="ProgId">
      <xsd:simpleType>
        <xsd:restriction base="dms:Lookup"/>
      </xsd:simpleType>
    </xsd:element>
    <xsd:element name="ScopeId" ma:index="59" nillable="true" ma:displayName="ScopeId" ma:hidden="true" ma:list="Docs" ma:internalName="ScopeId" ma:readOnly="true" ma:showField="ScopeId">
      <xsd:simpleType>
        <xsd:restriction base="dms:Lookup"/>
      </xsd:simpleType>
    </xsd:element>
    <xsd:element name="VirusStatus" ma:index="60" nillable="true" ma:displayName="Virenstatus" ma:format="TRUE" ma:hidden="true" ma:list="Docs" ma:internalName="VirusStatus" ma:readOnly="true" ma:showField="Size">
      <xsd:simpleType>
        <xsd:restriction base="dms:Lookup"/>
      </xsd:simpleType>
    </xsd:element>
    <xsd:element name="CheckedOutTitle" ma:index="61" nillable="true" ma:displayName="Ausgecheckt von" ma:format="TRUE" ma:hidden="true" ma:list="Docs" ma:internalName="CheckedOutTitle" ma:readOnly="true" ma:showField="CheckedOutTitle">
      <xsd:simpleType>
        <xsd:restriction base="dms:Lookup"/>
      </xsd:simpleType>
    </xsd:element>
    <xsd:element name="_CheckinComment" ma:index="62" nillable="true" ma:displayName="Kommentar zum Einchecken" ma:format="TRUE" ma:list="Docs" ma:internalName="_CheckinComment" ma:readOnly="true" ma:showField="CheckinComment">
      <xsd:simpleType>
        <xsd:restriction base="dms:Lookup"/>
      </xsd:simpleType>
    </xsd:element>
    <xsd:element name="MetaInfo" ma:index="73" nillable="true" ma:displayName="Eigenschaftenbehälter" ma:hidden="true" ma:list="Docs" ma:internalName="MetaInfo" ma:showField="MetaInfo">
      <xsd:simpleType>
        <xsd:restriction base="dms:Lookup"/>
      </xsd:simpleType>
    </xsd:element>
    <xsd:element name="_Level" ma:index="74" nillable="true" ma:displayName="Ebene" ma:hidden="true" ma:internalName="_Level" ma:readOnly="true">
      <xsd:simpleType>
        <xsd:restriction base="dms:Unknown"/>
      </xsd:simpleType>
    </xsd:element>
    <xsd:element name="_IsCurrentVersion" ma:index="75" nillable="true" ma:displayName="Ist aktuelle Version" ma:hidden="true" ma:internalName="_IsCurrentVersion" ma:readOnly="true">
      <xsd:simpleType>
        <xsd:restriction base="dms:Boolean"/>
      </xsd:simpleType>
    </xsd:element>
    <xsd:element name="owshiddenversion" ma:index="79" nillable="true" ma:displayName="owshiddenversion" ma:hidden="true" ma:internalName="owshiddenversion" ma:readOnly="true">
      <xsd:simpleType>
        <xsd:restriction base="dms:Unknown"/>
      </xsd:simpleType>
    </xsd:element>
    <xsd:element name="_UIVersion" ma:index="80" nillable="true" ma:displayName="Benutzeroberflächenversion" ma:hidden="true" ma:internalName="_UIVersion" ma:readOnly="true">
      <xsd:simpleType>
        <xsd:restriction base="dms:Unknown"/>
      </xsd:simpleType>
    </xsd:element>
    <xsd:element name="_UIVersionString" ma:index="81" nillable="true" ma:displayName="Version" ma:internalName="_UIVersionString" ma:readOnly="true">
      <xsd:simpleType>
        <xsd:restriction base="dms:Text"/>
      </xsd:simpleType>
    </xsd:element>
    <xsd:element name="InstanceID" ma:index="82" nillable="true" ma:displayName="Instanz-ID" ma:hidden="true" ma:internalName="InstanceID" ma:readOnly="true">
      <xsd:simpleType>
        <xsd:restriction base="dms:Unknown"/>
      </xsd:simpleType>
    </xsd:element>
    <xsd:element name="Order" ma:index="83" nillable="true" ma:displayName="Reihenfolge" ma:hidden="true" ma:internalName="Order">
      <xsd:simpleType>
        <xsd:restriction base="dms:Number"/>
      </xsd:simpleType>
    </xsd:element>
    <xsd:element name="GUID" ma:index="84" nillable="true" ma:displayName="GUID" ma:hidden="true" ma:internalName="GUID" ma:readOnly="true">
      <xsd:simpleType>
        <xsd:restriction base="dms:Unknown"/>
      </xsd:simpleType>
    </xsd:element>
    <xsd:element name="WorkflowVersion" ma:index="85" nillable="true" ma:displayName="Workflowversion" ma:hidden="true" ma:internalName="WorkflowVersion" ma:readOnly="true">
      <xsd:simpleType>
        <xsd:restriction base="dms:Unknown"/>
      </xsd:simpleType>
    </xsd:element>
    <xsd:element name="WorkflowInstanceID" ma:index="86" nillable="true" ma:displayName="Workflowinstanz-ID" ma:hidden="true" ma:internalName="WorkflowInstanceID" ma:readOnly="true">
      <xsd:simpleType>
        <xsd:restriction base="dms:Unknown"/>
      </xsd:simpleType>
    </xsd:element>
    <xsd:element name="ParentVersionString" ma:index="87" nillable="true" ma:displayName="Quellenversion (konvertiertes Dokument)" ma:hidden="true" ma:list="Docs" ma:internalName="ParentVersionString" ma:readOnly="true" ma:showField="ParentVersionString">
      <xsd:simpleType>
        <xsd:restriction base="dms:Lookup"/>
      </xsd:simpleType>
    </xsd:element>
    <xsd:element name="ParentLeafName" ma:index="88" nillable="true" ma:displayName="Quellenname (konvertiertes Dokument)" ma:hidden="true" ma:list="Docs" ma:internalName="ParentLeafName" ma:readOnly="true" ma:showField="ParentLeafName">
      <xsd:simpleType>
        <xsd:restriction base="dms:Lookup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94ed5e-d901-4077-a631-9615fcbec24b" elementFormDefault="qualified">
    <xsd:import namespace="http://schemas.microsoft.com/office/2006/documentManagement/types"/>
    <xsd:import namespace="http://schemas.microsoft.com/office/infopath/2007/PartnerControls"/>
    <xsd:element name="Gelenktes_x0020_Dokument" ma:index="2" nillable="true" ma:displayName="Dokumentenstatus" ma:default="Entwurf" ma:format="RadioButtons" ma:internalName="Gelenktes_x0020_Dokument">
      <xsd:simpleType>
        <xsd:restriction base="dms:Choice">
          <xsd:enumeration value="Entwurf"/>
          <xsd:enumeration value="in Bearbeitung"/>
          <xsd:enumeration value="Ungültig"/>
          <xsd:enumeration value="Gültig"/>
          <xsd:enumeration value="Beispiel"/>
          <xsd:enumeration value="Externes Dokument"/>
        </xsd:restriction>
      </xsd:simpleType>
    </xsd:element>
    <xsd:element name="Prozesszuordnung" ma:index="3" ma:displayName="Prozesszuordnung" ma:default="00_Allgemein geltende Dokumente/General documents" ma:description="Beschreibt den Prozess der Prozessübersicht, in dem das Dokument verwendet werden. 00_Allgemein geltende Dokumente sind Dokumente zugeordnet, die firmenweit gelten und keinem Prozess eindeutig zugeordnet werden können" ma:format="RadioButtons" ma:internalName="Prozesszuordnung">
      <xsd:simpleType>
        <xsd:union memberTypes="dms:Text">
          <xsd:simpleType>
            <xsd:restriction base="dms:Choice">
              <xsd:enumeration value="01_Corporate Strategy"/>
              <xsd:enumeration value="02_Commerical Excellence"/>
              <xsd:enumeration value="03_Financial Management"/>
              <xsd:enumeration value="04_Compliance"/>
              <xsd:enumeration value="05_Product Development"/>
              <xsd:enumeration value="06 Partner Management"/>
              <xsd:enumeration value="07_Sales Management"/>
              <xsd:enumeration value="08_Marketing Management"/>
              <xsd:enumeration value="09_License Management"/>
              <xsd:enumeration value="10_Project Management"/>
              <xsd:enumeration value="11_Customer_Services"/>
              <xsd:enumeration value="12_Procurement"/>
              <xsd:enumeration value="13_Human Ressources"/>
              <xsd:enumeration value="14_Logistics"/>
              <xsd:enumeration value="15_IT Services"/>
              <xsd:enumeration value="00_Allgemein geltende Dokumente/General documents"/>
              <xsd:enumeration value="01_Unternehmensführung/Business Management"/>
              <xsd:enumeration value="02_Wissenmanagement/Knowledge Management"/>
              <xsd:enumeration value="03_Kontinuierliche Verbesserung/Continuous Improvement"/>
              <xsd:enumeration value="04_Finanzprozesse/Financial Processes"/>
              <xsd:enumeration value="10_Produktentwicklung/Product Development"/>
              <xsd:enumeration value="11_Sales"/>
              <xsd:enumeration value="12_Project Management &amp; Distribution"/>
              <xsd:enumeration value="13_Projektabwicklung/Project Handling"/>
              <xsd:enumeration value="14_Service &amp; Support"/>
              <xsd:enumeration value="15_Kundenschulung/Training"/>
              <xsd:enumeration value="20_Personal/Human Ressource"/>
              <xsd:enumeration value="21_IT-Infrastruktur/IT-Infrastructure"/>
              <xsd:enumeration value="22_Application Management"/>
              <xsd:enumeration value="23_Einkauf &amp; Logistik/Purchasing &amp; Logistic"/>
              <xsd:enumeration value="24_Projekt-Hardware &amp; Lager/Project Hardware &amp; Stock"/>
              <xsd:enumeration value="25_Aus- &amp; Weiterbildung/Training &amp; Education"/>
              <xsd:enumeration value="26_Marketing"/>
              <xsd:enumeration value="27_Vertragswesen/Contracts"/>
              <xsd:enumeration value="28_Plant iT Licences"/>
              <xsd:enumeration value="29_Facility Management"/>
              <xsd:enumeration value="30_Datenschutz/Data Privacy Protection"/>
              <xsd:enumeration value="31_Arbeitssicherheit/Occupational Safety"/>
              <xsd:enumeration value="99_Entwürfe/Drafts"/>
            </xsd:restriction>
          </xsd:simpleType>
        </xsd:union>
      </xsd:simpleType>
    </xsd:element>
    <xsd:element name="Dokumententyp" ma:index="4" nillable="true" ma:displayName="Dokumententyp" ma:default="Handbuchkapitel / manual" ma:format="RadioButtons" ma:internalName="Dokumententyp">
      <xsd:simpleType>
        <xsd:restriction base="dms:Choice">
          <xsd:enumeration value="Handbuchkapitel / manual"/>
          <xsd:enumeration value="Verfahrenanweisungen / process directive"/>
          <xsd:enumeration value="Formulare/Checklisten/Richtlinien / forms/checklists/guidelines"/>
          <xsd:enumeration value="Informationen / information"/>
        </xsd:restriction>
      </xsd:simpleType>
    </xsd:element>
    <xsd:element name="Sprache" ma:index="5" nillable="true" ma:displayName="Language" ma:default="DE" ma:internalName="Sprache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DE"/>
                    <xsd:enumeration value="EN"/>
                    <xsd:enumeration value="RU"/>
                    <xsd:enumeration value="ES"/>
                  </xsd:restriction>
                </xsd:simpleType>
              </xsd:element>
            </xsd:sequence>
          </xsd:extension>
        </xsd:complexContent>
      </xsd:complexType>
    </xsd:element>
    <xsd:element name="Prozessphase" ma:index="6" nillable="true" ma:displayName="Prozessphase" ma:default="0000_Ohne Zuordnung" ma:format="Dropdown" ma:internalName="Prozessphase">
      <xsd:simpleType>
        <xsd:restriction base="dms:Choice">
          <xsd:enumeration value="0101_Management Strategy"/>
          <xsd:enumeration value="0301_Finanzbuchhaltung_Kreditorenbuchhaltung"/>
          <xsd:enumeration value="0301_Finanzbuchhaltung_Debitorenbuchhaltung"/>
          <xsd:enumeration value="0301_Finanzbuchhaltung_Anlagenbuchhaltung"/>
          <xsd:enumeration value="0400_Phasenübergreifend"/>
          <xsd:enumeration value="0401_Juristische Themen"/>
          <xsd:enumeration value="0401_Juristische Themen_Schadensmeldung Versicherung"/>
          <xsd:enumeration value="0402_Prozessmanagement"/>
          <xsd:enumeration value="0403_Auditmanagement_Interne Audits"/>
          <xsd:enumeration value="0405_IT Security"/>
          <xsd:enumeration value="0406_Datenmanagement_Dokumentenmanagement"/>
          <xsd:enumeration value="0406_Datenmanagement_QM-Dokumente erstellen"/>
          <xsd:enumeration value="0406_Datenmanagement_Master Data Management"/>
          <xsd:enumeration value="0407_Arbeitssicherheit"/>
          <xsd:enumeration value="0407_Arbeitssicherheit_Schulung Arbeitssicherheit"/>
          <xsd:enumeration value="0408_Vertragsmanagement"/>
          <xsd:enumeration value="0408_Vertragsmanagement_Vertragsabschluss"/>
          <xsd:enumeration value="0409_Datenschutz"/>
          <xsd:enumeration value="0502_Produktversion Entwicklung_Technische Dokumentation"/>
          <xsd:enumeration value="0503_Produktversion Freigabe_Qualitätssicherung durchführen"/>
          <xsd:enumeration value="0503_Produktversion Freigabe_Freigabe Produktversion"/>
          <xsd:enumeration value="0601_Partnerauswahl"/>
          <xsd:enumeration value="0702_Account Manager festlegen/prüfen"/>
          <xsd:enumeration value="0706_Offer Management_bid no bid decision"/>
          <xsd:enumeration value="0707_Offer Management_Angebotserstellung"/>
          <xsd:enumeration value="0709_Lessons Learned"/>
          <xsd:enumeration value="0714_Ordermanagement"/>
          <xsd:enumeration value="0802_Eventmanagement Messemanagement"/>
          <xsd:enumeration value="0803_Online Marketing"/>
          <xsd:enumeration value="0805_Referenzkundenmanagement"/>
          <xsd:enumeration value="1000_Phasenübergreifend"/>
          <xsd:enumeration value="1001_Projektplanung/Planning"/>
          <xsd:enumeration value="1001_Projektplanung_Projektablage/Planning_Archive"/>
          <xsd:enumeration value="1001_Projektplanung_Projektmanagement und Distribution/Planning_Projektmanagement und Distribution"/>
          <xsd:enumeration value="1001_Projektplanung_Projektplanung/Project Planning_project Planning"/>
          <xsd:enumeration value="1002_Projektabwicklung/Project Handling"/>
          <xsd:enumeration value="1002_Projektabwicklung_Claim Management/Project_Handling_Claim Management"/>
          <xsd:enumeration value="1002_Projektabwicklung_Inbetriebnahme/Project Handling_Commissioning"/>
          <xsd:enumeration value="1002_Projektabwicklung_Kickoff//Project Handling_Kickoff"/>
          <xsd:enumeration value="1002_Projektabwicklung_Klärung/Project Handling_Clarification"/>
          <xsd:enumeration value="1002_Projektabwicklung_Phasenübergreifend/Project Handling_Multiple phases"/>
          <xsd:enumeration value="1002_Projektabwicklung_Projekt Nachbereitung/Project Handling_Follow up"/>
          <xsd:enumeration value="1002_Projektabwicklung_Projektabschlussbesprechung/Project Handling_Project final meeting"/>
          <xsd:enumeration value="1002_Projektabwicklung_Realisierung/Project Handling_Realisation"/>
          <xsd:enumeration value="1003_Projektcontrolling_Kundenzufriedenheitsanalyse Projekte"/>
          <xsd:enumeration value="1003_Projektcontrolling_technisches Projektcontrolling"/>
          <xsd:enumeration value="1003_Projektcontrolling_kaufmännisches Projektcontrolling"/>
          <xsd:enumeration value="1101_Service Management"/>
          <xsd:enumeration value="1101_Service Management_24h Rufbereitschaft planen und vergüten"/>
          <xsd:enumeration value="1102_Customer Support_Change Management"/>
          <xsd:enumeration value="1102_Customer Support_Event Management"/>
          <xsd:enumeration value="1102_Customer Support_Incident and SR Management"/>
          <xsd:enumeration value="1102_Customer Support_Maintenance Management"/>
          <xsd:enumeration value="1102_Customer Support_Problem Management"/>
          <xsd:enumeration value="1103_Kundenschulungen"/>
          <xsd:enumeration value="1201_Beschaffung Fuhrpark"/>
          <xsd:enumeration value="1201_Beschaffung_Bestellung interner Waren"/>
          <xsd:enumeration value="1201_Beschaffung_Bestellung Subunternehmer"/>
          <xsd:enumeration value="1202_Lieferantenmanagement_Beauftragung Subunternehmer"/>
          <xsd:enumeration value="1202_Lieferantenmanagement_Projektabwicklung Subunternehmer"/>
          <xsd:enumeration value="1202_Lieferantenmanagement_Lieferantenvertragsmanagement"/>
          <xsd:enumeration value="1301_Recruting und Einstellung"/>
          <xsd:enumeration value="1301_Recruiting und Einstellung_Einstellungsphase"/>
          <xsd:enumeration value="1301_Recruting und Einstellung_Bewerbungsphase"/>
          <xsd:enumeration value="1302_Aus und Weiterbildung"/>
          <xsd:enumeration value="1302_Aus und Weiterbildung_Ausbildung bei SUP"/>
          <xsd:enumeration value="1303_Mitarbeiter Einsatz"/>
          <xsd:enumeration value="1303_Mitarbeiter Einsatz_Entgeltabrechnung"/>
          <xsd:enumeration value="1303_Mitarbeiter Einsatz_Abwesenheiten"/>
          <xsd:enumeration value="1303_Mitarbeiter Einsatz_Mitarbeitergespräch"/>
          <xsd:enumeration value="1304_Mitarbeiter Austritt_Abwicklung Austritt"/>
          <xsd:enumeration value="1305_Travelmagagement"/>
          <xsd:enumeration value="1400_Phasenübergreifend"/>
          <xsd:enumeration value="1403_Warenausgang"/>
          <xsd:enumeration value="1501_Bereitstellung IT Workplaces"/>
          <xsd:enumeration value="1503_Projekt IT Services_Projektinstallation"/>
          <xsd:enumeration value="1503_Projekt IT Services"/>
          <xsd:enumeration value="1504_MDM_Konfiguration"/>
          <xsd:enumeration value="0000_Ohne Zuordnung"/>
          <xsd:enumeration value="0100_Phasenübergreifend"/>
          <xsd:enumeration value="0200_Compliance Management"/>
          <xsd:enumeration value="0300_Phasenübergreifend"/>
          <xsd:enumeration value="0301_QM-Dokumente"/>
          <xsd:enumeration value="0302_QM-Prozesse"/>
          <xsd:enumeration value="0303_Interne Audits"/>
          <xsd:enumeration value="0304_Projektabwicklung Kundenzufriedenheit"/>
          <xsd:enumeration value="0400_Phasenübergreifend"/>
          <xsd:enumeration value="0401_Finanzcontrolling"/>
          <xsd:enumeration value="0402_Ausgangsrechnungen"/>
          <xsd:enumeration value="0403_Eingangsrechnungen"/>
          <xsd:enumeration value="0404_Reisekosten"/>
          <xsd:enumeration value="0405_Konzerninterne Dienstleistungen"/>
          <xsd:enumeration value="0406_Versicherungen"/>
          <xsd:enumeration value="0407_Buchhaltung"/>
          <xsd:enumeration value="0408_Firmenfahrzeuge"/>
          <xsd:enumeration value="1000_Phasenübergreifend"/>
          <xsd:enumeration value="1001_Entwicklungsauftrag Systemsoftware"/>
          <xsd:enumeration value="1002_Systemverbesserung"/>
          <xsd:enumeration value="1003_Neues Feature_Pack"/>
          <xsd:enumeration value="1002_Produktlebenszyklus"/>
          <xsd:enumeration value="1005_Hotfix erstellen"/>
          <xsd:enumeration value="1005_Technische_Dokumentation"/>
          <xsd:enumeration value="1007_Neue Produktversion RTM"/>
          <xsd:enumeration value="1008_Neuer Hotfixstand"/>
          <xsd:enumeration value="1009_Allgemeiner Test"/>
          <xsd:enumeration value="1003_Qualitätssicherung"/>
          <xsd:enumeration value="1100_Phasenübergreifend/Multiple phases"/>
          <xsd:enumeration value="1101_Anfragebearbeitung/Enquiry handling"/>
          <xsd:enumeration value="1102_Angebotserstellung/Offer preparation"/>
          <xsd:enumeration value="1103_Angebotsverfolgung/Offer tracking"/>
          <xsd:enumeration value="1105_Bearbeitung Bestellung/processing of the order"/>
          <xsd:enumeration value="1106 Projektstart erstellen/create project start"/>
          <xsd:enumeration value="1300_Phasenübergreifend/Multiple phases"/>
          <xsd:enumeration value="1301_Projektstart/Project start"/>
          <xsd:enumeration value="1302_Klärung/Clarification"/>
          <xsd:enumeration value="1303_Realisierung/Realisation"/>
          <xsd:enumeration value="1304_Inbetriebnahme/Commissioning"/>
          <xsd:enumeration value="1305_Projektabschlussbesprechung/Project final meeting"/>
          <xsd:enumeration value="1306_Projekt Nachbereitung/Follow up"/>
          <xsd:enumeration value="1310_Projektplanung/Planning"/>
          <xsd:enumeration value="1308_Projektinstallation/Project installation"/>
          <xsd:enumeration value="1400_Phasenübergreifend"/>
          <xsd:enumeration value="1401_Service Strategy"/>
          <xsd:enumeration value="1402_CSI"/>
          <xsd:enumeration value="1402_Service Management"/>
          <xsd:enumeration value="1403_Customer Support Incident and SR Management"/>
          <xsd:enumeration value="1403_Customer Support Maintenance Management"/>
          <xsd:enumeration value="1403_Customer Support Problem Management"/>
          <xsd:enumeration value="1403_Customer Support Change Management"/>
          <xsd:enumeration value="1403_Customer Support Event Management"/>
          <xsd:enumeration value="1404 IT Services"/>
          <xsd:enumeration value="1404_Service Transition"/>
          <xsd:enumeration value="1405_Service Operation"/>
          <xsd:enumeration value="1500_Phasenübergreifend"/>
          <xsd:enumeration value="2000_Phasenübergreifend"/>
          <xsd:enumeration value="2001_Bewerbungsphase"/>
          <xsd:enumeration value="2001_Recruiting und Einstellung_Bewerbungsphase"/>
          <xsd:enumeration value="2001_Recruiting und Einstellung_Einstellungsphase"/>
          <xsd:enumeration value="2002_Weiterbildung"/>
          <xsd:enumeration value="2002_Mitarbeitereinsatz_Abwesenheiten"/>
          <xsd:enumeration value="2002_Mitarbeitereinsatz_Mitarbeitergespräch"/>
          <xsd:enumeration value="2002_Mitarbeitereinsatz_Entgeltabrechnung"/>
          <xsd:enumeration value="2003_Mitarbeiteraustritt_Abwicklung Austritt"/>
          <xsd:enumeration value="2006_Personal Tochtergesellschaften_VISA beantragen"/>
          <xsd:enumeration value="2007_Mitarbeiter_Gespraech"/>
          <xsd:enumeration value="2008_Sonderzahlungen und freiwillige Leistungen"/>
          <xsd:enumeration value="2009_Freiwillige Leistungen"/>
          <xsd:enumeration value="2010_Arbeitssicherheit"/>
          <xsd:enumeration value="2011_Datenschutz"/>
          <xsd:enumeration value="2100_Phasenübergreifend"/>
          <xsd:enumeration value="2101_Mitarbeiterinfrastruktur"/>
          <xsd:enumeration value="2103_Datentechnik"/>
          <xsd:enumeration value="2104_Anlagensicherheit"/>
          <xsd:enumeration value="2300_Phasenübergreifend"/>
          <xsd:enumeration value="2301_Beschaffung_Anfrage"/>
          <xsd:enumeration value="2302_Beschaffung"/>
          <xsd:enumeration value="2303_Wareneingang"/>
          <xsd:enumeration value="2304_Warenausgang"/>
          <xsd:enumeration value="2305_Lieferantenmanagement"/>
          <xsd:enumeration value="2306_Systembestellung"/>
          <xsd:enumeration value="2400_Phasenübergreifend"/>
          <xsd:enumeration value="2500_Phasenübergreifend"/>
          <xsd:enumeration value="2600_Phasenübergreifend"/>
          <xsd:enumeration value="2700_Phasenübergreifend"/>
          <xsd:enumeration value="2701_Anfragephase"/>
          <xsd:enumeration value="2702_Vertragsentwurfsphase"/>
          <xsd:enumeration value="2703_Verhandlungsphase"/>
          <xsd:enumeration value="2705_Vertragsabschluss"/>
          <xsd:enumeration value="2707_Vertragscontrolling"/>
          <xsd:enumeration value="3000_Phasenübergreifend"/>
          <xsd:enumeration value="3101_Schulung"/>
        </xsd:restriction>
      </xsd:simpleType>
    </xsd:element>
    <xsd:element name="Zweck_x002f_purpose" ma:index="7" nillable="true" ma:displayName="Zweck/purpose" ma:default="" ma:internalName="Zweck_x002f_purpose">
      <xsd:simpleType>
        <xsd:restriction base="dms:Note"/>
      </xsd:simpleType>
    </xsd:element>
    <xsd:element name="Geltungsbereich_x002f_Scope" ma:index="8" nillable="true" ma:displayName="Geltungsbereich/Scope" ma:default="" ma:internalName="Geltungsbereich_x002f_Scope">
      <xsd:simpleType>
        <xsd:restriction base="dms:Note"/>
      </xsd:simpleType>
    </xsd:element>
    <xsd:element name="Kommentar" ma:index="9" nillable="true" ma:displayName="Verwendungshinweise/usage notes" ma:default="" ma:description="Erklärende Hinweise zu Inhalt und Verwendung der Dokuments" ma:internalName="Kommentar">
      <xsd:simpleType>
        <xsd:restriction base="dms:Note"/>
      </xsd:simpleType>
    </xsd:element>
    <xsd:element name="Class" ma:index="10" nillable="true" ma:displayName="Class" ma:default="Required" ma:format="Dropdown" ma:internalName="Class">
      <xsd:simpleType>
        <xsd:restriction base="dms:Choice">
          <xsd:enumeration value="Required"/>
          <xsd:enumeration value="Optional"/>
          <xsd:enumeration value="Draft"/>
        </xsd:restriction>
      </xsd:simpleType>
    </xsd:element>
    <xsd:element name="_x00dc_bersetzer" ma:index="11" nillable="true" ma:displayName="Übersetzer" ma:default="Barbara Domladovac" ma:format="Dropdown" ma:internalName="_x00dc_bersetzer">
      <xsd:simpleType>
        <xsd:union memberTypes="dms:Text">
          <xsd:simpleType>
            <xsd:restriction base="dms:Choice">
              <xsd:enumeration value="Mc Geehan"/>
              <xsd:enumeration value="MB"/>
              <xsd:enumeration value="Barbara Domladovac"/>
              <xsd:enumeration value="Fach-Übersetzer"/>
              <xsd:enumeration value="Sonstige"/>
            </xsd:restriction>
          </xsd:simpleType>
        </xsd:union>
      </xsd:simpleType>
    </xsd:element>
    <xsd:element name="Revision" ma:index="12" nillable="true" ma:displayName="Revision" ma:internalName="Revision">
      <xsd:simpleType>
        <xsd:restriction base="dms:Text">
          <xsd:maxLength value="255"/>
        </xsd:restriction>
      </xsd:simpleType>
    </xsd:element>
    <xsd:element name="Dateiformat" ma:index="13" nillable="true" ma:displayName="Dateiformat" ma:default="DOC" ma:format="Dropdown" ma:internalName="Dateiformat">
      <xsd:simpleType>
        <xsd:restriction base="dms:Choice">
          <xsd:enumeration value="DOC"/>
          <xsd:enumeration value="DOCX"/>
          <xsd:enumeration value="DOCM"/>
          <xsd:enumeration value="DOT"/>
          <xsd:enumeration value="DOTX"/>
          <xsd:enumeration value="DOTM"/>
          <xsd:enumeration value="XLS"/>
          <xsd:enumeration value="XLSX"/>
          <xsd:enumeration value="XLSM"/>
          <xsd:enumeration value="XLT"/>
          <xsd:enumeration value="XLTM"/>
          <xsd:enumeration value="PDF"/>
          <xsd:enumeration value="PPT"/>
          <xsd:enumeration value="PPTX"/>
          <xsd:enumeration value="VSD"/>
          <xsd:enumeration value="TXT"/>
          <xsd:enumeration value="MPT"/>
          <xsd:enumeration value="OFT"/>
        </xsd:restriction>
      </xsd:simpleType>
    </xsd:element>
    <xsd:element name="_x00dc_bersetzen" ma:index="14" nillable="true" ma:displayName="Übersetzen" ma:default="Übersetzen" ma:internalName="_x00dc_bersetzen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Übersetzen"/>
                  </xsd:restriction>
                </xsd:simpleType>
              </xsd:element>
            </xsd:sequence>
          </xsd:extension>
        </xsd:complexContent>
      </xsd:complexType>
    </xsd:element>
    <xsd:element name="QM_x002d_Nummer" ma:index="20" nillable="true" ma:displayName="QM-Nummer" ma:default="" ma:description="2-stellige fortlaufende Nummer. Z.B.: 01 oder 12" ma:internalName="QM_x002d_Nummer">
      <xsd:simpleType>
        <xsd:restriction base="dms:Text">
          <xsd:maxLength value="255"/>
        </xsd:restriction>
      </xsd:simpleType>
    </xsd:element>
    <xsd:element name="QM_x002d_Bereich" ma:index="21" nillable="true" ma:displayName="QM-Bereich" ma:description="A = Führung und Planung/Leadership and planning&#10;B = Unterstützung/Support&#10;C = Betrieb/Operation&#10;D = Bewertung der Leistung und Verbesserung/Performance evaluation and improvement" ma:internalName="QM_x002d_Bereich">
      <xsd:simpleType>
        <xsd:restriction base="dms:Text">
          <xsd:maxLength value="255"/>
        </xsd:restriction>
      </xsd:simpleType>
    </xsd:element>
    <xsd:element name="QM_x002d_Typ" ma:index="22" nillable="true" ma:displayName="QM-Typ" ma:default="QMA" ma:description="QMA: Richtlinie, Formular, Checkliste&#10;QMH: Handbuchkapitel&#10;QMV: Verfahrensanweisung&#10;QME:&#10;EXT: Extenes Dokument&#10;TMP: Beispiel&#10;DIV: Diverses" ma:format="Dropdown" ma:internalName="QM_x002d_Typ">
      <xsd:simpleType>
        <xsd:restriction base="dms:Choice">
          <xsd:enumeration value="QMA"/>
          <xsd:enumeration value="QMH"/>
          <xsd:enumeration value="QMV"/>
          <xsd:enumeration value="QME"/>
          <xsd:enumeration value="EXTERN"/>
          <xsd:enumeration value="ENTWURF"/>
          <xsd:enumeration value="BEISPIEL"/>
          <xsd:enumeration value="DIVERS"/>
        </xsd:restriction>
      </xsd:simpleType>
    </xsd:element>
    <xsd:element name="QM_x002d_Kapitel" ma:index="24" nillable="true" ma:displayName="QM-Kapitel" ma:default="00" ma:description="01 - Unternehmensleitbild/Qualitätspolitik&#10;02 - Qualitätsziele/Qualitätsplanung&#10;03 - Qualitätsmanagementsystem&#10;04 - Management Review&#10;05 - Personalentwicklungsmanagement&#10;06 - InformationsRessourcenManagement&#10;07 - Bereitstellung der Infrastruktur&#10;08 - Arbeitsumgebung&#10;09 - Kundenorientierte Vertragsprüfung&#10;10 - Anlagen/Systemsoftwareerstellung&#10;11 - Beschaffung&#10;12 - IBN/Service&#10;13 - Lenkung fehlerhafter Produkte&#10;14 - Verbesserungspotentiale&#10;15 - Messungen&#10;16 - Datenanalyse&#10;17 - KVP&#10;ohne Zuordnung&#10;" ma:format="Dropdown" ma:internalName="QM_x002d_Kapitel">
      <xsd:simpleType>
        <xsd:restriction base="dms:Choice">
          <xsd:enumeration value="00"/>
          <xsd:enumeration value="01"/>
          <xsd:enumeration value="02"/>
          <xsd:enumeration value="03"/>
          <xsd:enumeration value="04"/>
          <xsd:enumeration value="05"/>
          <xsd:enumeration value="06"/>
          <xsd:enumeration value="07"/>
          <xsd:enumeration value="08"/>
          <xsd:enumeration value="09"/>
          <xsd:enumeration value="10"/>
          <xsd:enumeration value="11"/>
          <xsd:enumeration value="12"/>
          <xsd:enumeration value="13"/>
          <xsd:enumeration value="14"/>
          <xsd:enumeration value="15"/>
          <xsd:enumeration value="16"/>
          <xsd:enumeration value="17"/>
          <xsd:enumeration value="ohne Zuordnung"/>
        </xsd:restriction>
      </xsd:simpleType>
    </xsd:element>
    <xsd:element name="Freigabe" ma:index="25" nillable="true" ma:displayName="Owner" ma:description="Owner ist die Person, die das zugeordnete TQM Dokument inhaltlich prüft und freigibt. Ist Fachexperte." ma:list="UserInfo" ma:SearchPeopleOnly="false" ma:SharePointGroup="0" ma:internalName="Freigabe" ma:readOnly="false" ma:showField="Title">
      <xsd:complexType>
        <xsd:complexContent>
          <xsd:extension base="dms:User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Path" ma:index="26" nillable="true" ma:displayName="Archive path" ma:default="" ma:description="Wo soll das Dokument abgelegt werden." ma:internalName="Path">
      <xsd:simpleType>
        <xsd:restriction base="dms:Text">
          <xsd:maxLength value="255"/>
        </xsd:restriction>
      </xsd:simpleType>
    </xsd:element>
    <xsd:element name="Scope" ma:index="91" nillable="true" ma:displayName="Scope" ma:default="GmbH" ma:description="Geltungsbereich des Dokuments/Scope of the document" ma:format="Dropdown" ma:internalName="Scope">
      <xsd:simpleType>
        <xsd:restriction base="dms:Choice">
          <xsd:enumeration value="GmbH"/>
          <xsd:enumeration value="GRP"/>
          <xsd:enumeration value="Subsidiary"/>
          <xsd:enumeration value="Niederlassung Leverkusen"/>
          <xsd:enumeration value="Hauptsitz Herzogenaurach"/>
          <xsd:enumeration value="ProLeiT S.L.U. (ES)"/>
        </xsd:restriction>
      </xsd:simpleType>
    </xsd:element>
    <xsd:element name="Weiter_x0020_Ablage" ma:index="92" nillable="true" ma:displayName="Weitere Ablage" ma:default="" ma:description="zusätzliche Ablage in der Dokument aktuell sein muss" ma:internalName="Weiter_x0020_Ablage">
      <xsd:simpleType>
        <xsd:restriction base="dms:Text">
          <xsd:maxLength value="255"/>
        </xsd:restriction>
      </xsd:simpleType>
    </xsd:element>
    <xsd:element name="Projekttyp_x0020_A" ma:index="93" nillable="true" ma:displayName="Projekttyp A" ma:default="1" ma:description="Dies gilt nur für Dokumente der Projektabwicklung.&#10;der Projekttyp A kennzeichnet Projekte mit folgenden Eigenschaften:&#10;Engineeringvolumen (Auftragsvolumen für Software und Inbetriebnahme) &gt; 25.000 Euro, evtl. Hardwarelieferung, Inbetriebnahme vor Ort, Tätigkeit&#10;die genaue Beschreibung der Projekttypen ist in den Projektprozessen definiert" ma:internalName="Projekttyp_x0020_A">
      <xsd:simpleType>
        <xsd:restriction base="dms:Boolean"/>
      </xsd:simpleType>
    </xsd:element>
    <xsd:element name="Projekttyp_x0020_B" ma:index="94" nillable="true" ma:displayName="Projekttyp B" ma:default="1" ma:description="Dies gilt nur für Dokumente der Projektabwicklung.&#10;der Projekttyp B kennzeichnet Projekte mit folgenden Eigenschaften:&#10;Engineeringvolumen (Auftragsvolumen für Software und Inbetriebnahme) &lt; 25.000 Euro, evtl. Hardwarelieferung, Inbetriebnahme vor Ort oder Remote" ma:internalName="Projekttyp_x0020_B">
      <xsd:simpleType>
        <xsd:restriction base="dms:Boolean"/>
      </xsd:simpleType>
    </xsd:element>
    <xsd:element name="Projekttyp_x0020_C" ma:index="95" nillable="true" ma:displayName="Projekttyp C" ma:default="1" ma:description="Dies gilt nur für Dokumente der Projektabwicklung.&#10;Der Projekttyp C kennzeichnet Projekte mit folgenden Eigenschaften:&#10;Es handelt sich um reine Support-bzw. Dienstleistungen, es erfolgt eine IBN vor Ort oder Remote, hier ist im Gegensatz zu A und B kein Erfolg geschuldet" ma:internalName="Projekttyp_x0020_C">
      <xsd:simpleType>
        <xsd:restriction base="dms:Boolean"/>
      </xsd:simpleType>
    </xsd:element>
    <xsd:element name="Entsorgung" ma:index="96" nillable="true" ma:displayName="Entsorgung" ma:default="Schreddern" ma:description="Entsorgung des Dokuments" ma:format="Dropdown" ma:internalName="Entsorgung">
      <xsd:simpleType>
        <xsd:restriction base="dms:Choice">
          <xsd:enumeration value="Schreddern"/>
          <xsd:enumeration value="Papiermüll"/>
        </xsd:restriction>
      </xsd:simpleType>
    </xsd:element>
    <xsd:element name="Freigeber" ma:index="97" nillable="true" ma:displayName="Freigeber" ma:description="ist verantwortlich für die Zielerreichung und für die Freigabe des Dokuments" ma:list="UserInfo" ma:SharePointGroup="0" ma:internalName="Freigeb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rsteller" ma:index="98" nillable="true" ma:displayName="Ersteller" ma:list="UserInfo" ma:SharePointGroup="0" ma:internalName="Ersteller" ma:readOnly="fals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Extern" ma:index="99" nillable="true" ma:displayName="Extern" ma:default="0" ma:description="Handelt es sich um ein Dokument, das extern verwendet wird?" ma:internalName="Extern">
      <xsd:simpleType>
        <xsd:restriction base="dms:Boolean"/>
      </xsd:simpleType>
    </xsd:element>
    <xsd:element name="zu_x0020_informierende_x0020_Mitarbeiter" ma:index="100" nillable="true" ma:displayName="zu informierende Mitarbeiter" ma:description="Mitarbeiter die über inhaltliche Änderungen informiert werden müssen" ma:list="UserInfo" ma:SearchPeopleOnly="false" ma:SharePointGroup="0" ma:internalName="zu_x0020_informierende_x0020_Mitarbeiter" ma:readOnly="false" ma:showField="Titl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Dokumente_x0020_in_x0020_aXc_x003f_" ma:index="101" nillable="true" ma:displayName="Dokumente in aXc?" ma:default="0" ma:description="Können die Dokumente aus aXc als Bericht generiert werden? keine Vorlagendokumente mehr im IC" ma:internalName="Dokumente_x0020_in_x0020_aXc_x003f_">
      <xsd:simpleType>
        <xsd:restriction base="dms:Boolean"/>
      </xsd:simpleType>
    </xsd:element>
    <xsd:element name="Letzte_x0020_Anpassung" ma:index="102" nillable="true" ma:displayName="Letzte Anpassung" ma:default="[today]" ma:description="Datum an dem der Inhalt des Dokuments zuletzt geändert bzw. geprüft wurde" ma:format="DateOnly" ma:internalName="Letzte_x0020_Anpassung">
      <xsd:simpleType>
        <xsd:restriction base="dms:DateTime"/>
      </xsd:simpleType>
    </xsd:element>
    <xsd:element name="test" ma:index="105" nillable="true" ma:displayName="test" ma:description="Testspalte um alle Dokumente zu ändern" ma:internalName="test">
      <xsd:simpleType>
        <xsd:restriction base="dms:Number"/>
      </xsd:simpleType>
    </xsd:element>
    <xsd:element name="Letzte_x0020_Pr_x00fc_fung" ma:index="107" nillable="true" ma:displayName="Letzte Prüfung" ma:default="---" ma:description="Status der letzten Prüfung auf Aktualität &#10;" ma:format="Dropdown" ma:internalName="Letzte_x0020_Pr_x00fc_fung">
      <xsd:simpleType>
        <xsd:restriction base="dms:Choice">
          <xsd:enumeration value="---"/>
          <xsd:enumeration value="Dokument in Prüfung"/>
          <xsd:enumeration value="Dokument aktualisiert"/>
          <xsd:enumeration value="Dokument aktuell - Aktualisierung nicht notwendig"/>
          <xsd:enumeration value="Keine Rückmeldung von Dokument-Owner"/>
        </xsd:restriction>
      </xsd:simpleType>
    </xsd:element>
    <xsd:element name="Letzte_x0020_Pr_x00fc_fung_x0020_am" ma:index="108" nillable="true" ma:displayName="Letzte Prüfung am" ma:description="Datum der letzten Prüfung auf Aktualität" ma:format="DateOnly" ma:internalName="Letzte_x0020_Pr_x00fc_fung_x0020_am">
      <xsd:simpleType>
        <xsd:restriction base="dms:DateTime"/>
      </xsd:simpleType>
    </xsd:element>
    <xsd:element name="Dokument_x0020_im_x0020_Lieferantenpaket_x003f_" ma:index="109" nillable="true" ma:displayName="Dokument im Lieferantenpaket?" ma:default="0" ma:description="Ja - wenn Dokument in Lieferantenpaket" ma:internalName="Dokument_x0020_im_x0020_Lieferantenpaket_x003f_">
      <xsd:simpleType>
        <xsd:restriction base="dms:Boolean"/>
      </xsd:simpleType>
    </xsd:element>
    <xsd:element name="Dokument_x0020_im_x0020_IBN_x0020_Package_x003f_" ma:index="110" nillable="true" ma:displayName="Dokument im IBN Package?" ma:default="0" ma:description="Ja - wenn Dokument in IBN Package" ma:internalName="Dokument_x0020_im_x0020_IBN_x0020_Package_x003f_">
      <xsd:simpleType>
        <xsd:restriction base="dms:Boolean"/>
      </xsd:simpleType>
    </xsd:element>
    <xsd:element name="Dokument_x0020_f_x00fc_r_x0020_Subsidiary_x003f_" ma:index="111" nillable="true" ma:displayName="Dokument für Subsidiary?" ma:default="0" ma:description="Ja - wenn Dokument in Public Ordner &quot;documents for subsidiaries&quot; verfügbar" ma:internalName="Dokument_x0020_f_x00fc_r_x0020_Subsidiary_x003f_">
      <xsd:simpleType>
        <xsd:restriction base="dms:Boolean"/>
      </xsd:simpleType>
    </xsd:element>
    <xsd:element name="SE_x0020_Thema" ma:index="112" nillable="true" ma:displayName="SE Thema" ma:default="Nein" ma:description="Thema durch SE zu klären?" ma:format="Dropdown" ma:internalName="SE_x0020_Thema">
      <xsd:simpleType>
        <xsd:restriction base="dms:Choice">
          <xsd:enumeration value="Nein"/>
          <xsd:enumeration value="Intranet"/>
          <xsd:enumeration value="Verträge"/>
          <xsd:enumeration value="DMS"/>
          <xsd:enumeration value="Datenschutz"/>
          <xsd:enumeration value="Lieferanten"/>
          <xsd:enumeration value="Projektverzeichnis"/>
          <xsd:enumeration value="CRM"/>
          <xsd:enumeration value="HR"/>
          <xsd:enumeration value="Kalkulation"/>
          <xsd:enumeration value="Arbeitsschutz"/>
          <xsd:enumeration value="Schulungen MA"/>
          <xsd:enumeration value="Gesundheitsmanagement"/>
          <xsd:enumeration value="Logistik"/>
          <xsd:enumeration value="Finanzen"/>
          <xsd:enumeration value="Vertrieb"/>
          <xsd:enumeration value="I2P"/>
          <xsd:enumeration value="Kundenanlagen"/>
          <xsd:enumeration value="IT"/>
          <xsd:enumeration value="Wissensmanagement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3d60fc-bc74-4bf1-b7f4-29ec7f96710b" elementFormDefault="qualified">
    <xsd:import namespace="http://schemas.microsoft.com/office/2006/documentManagement/types"/>
    <xsd:import namespace="http://schemas.microsoft.com/office/infopath/2007/PartnerControls"/>
    <xsd:element name="SharedWithUsers" ma:index="106" nillable="true" ma:displayName="Freigegeben für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39" ma:displayName="Inhaltstyp"/>
        <xsd:element ref="dc:title" minOccurs="0" maxOccurs="1" ma:index="1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LongProperties xmlns="http://schemas.microsoft.com/office/2006/metadata/longProperties">
  <LongProp xmlns="" name="Kommentar"><![CDATA[Je Kalenderwoche ein Tabellenblatt (einfach kopieren)
Je Bearbeiter ein Stundennachweis (Empfohlen)
Je Kalendertag könnten 3 verschiedene Arbeitszeiten für drei verschiedene Personen eingetragen werden.
In der Stundenaufteilung werden die Stunden aufaddiert.
Dies sollte aber die Ausnahme sein und wird z.B. bei unterschiedlichen Stundensätzen eher verwirrend.]]></LongProp>
</LongProperties>
</file>

<file path=customXml/itemProps1.xml><?xml version="1.0" encoding="utf-8"?>
<ds:datastoreItem xmlns:ds="http://schemas.openxmlformats.org/officeDocument/2006/customXml" ds:itemID="{3F801E50-7335-4490-8E39-96F13B57A685}"/>
</file>

<file path=customXml/itemProps2.xml><?xml version="1.0" encoding="utf-8"?>
<ds:datastoreItem xmlns:ds="http://schemas.openxmlformats.org/officeDocument/2006/customXml" ds:itemID="{50CA2404-AFD4-4529-A238-64B9449EDE7D}"/>
</file>

<file path=customXml/itemProps3.xml><?xml version="1.0" encoding="utf-8"?>
<ds:datastoreItem xmlns:ds="http://schemas.openxmlformats.org/officeDocument/2006/customXml" ds:itemID="{679613AF-83BF-43CC-B884-199BA45ECEA1}"/>
</file>

<file path=customXml/itemProps4.xml><?xml version="1.0" encoding="utf-8"?>
<ds:datastoreItem xmlns:ds="http://schemas.openxmlformats.org/officeDocument/2006/customXml" ds:itemID="{75312819-EECE-4D35-A860-1A5E1E32B607}"/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2</vt:i4>
      </vt:variant>
      <vt:variant>
        <vt:lpstr>Benannte Bereiche</vt:lpstr>
      </vt:variant>
      <vt:variant>
        <vt:i4>12</vt:i4>
      </vt:variant>
    </vt:vector>
  </HeadingPairs>
  <TitlesOfParts>
    <vt:vector size="14" baseType="lpstr">
      <vt:lpstr>KW xxx</vt:lpstr>
      <vt:lpstr>Description</vt:lpstr>
      <vt:lpstr>Checkbox</vt:lpstr>
      <vt:lpstr>Client</vt:lpstr>
      <vt:lpstr>'KW xxx'!Druckbereich</vt:lpstr>
      <vt:lpstr>Durchführung</vt:lpstr>
      <vt:lpstr>Kategorie</vt:lpstr>
      <vt:lpstr>Leistungsverrechnung</vt:lpstr>
      <vt:lpstr>OrderDate</vt:lpstr>
      <vt:lpstr>OrderNumber</vt:lpstr>
      <vt:lpstr>ProjectName</vt:lpstr>
      <vt:lpstr>ProjectNumber</vt:lpstr>
      <vt:lpstr>ServerID</vt:lpstr>
      <vt:lpstr>Serviceleistung</vt:lpstr>
    </vt:vector>
  </TitlesOfParts>
  <Company>Proleit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QMA_C_1212_Timesheet_acceptance_certificate_EN</dc:title>
  <dc:creator>Sabine Ender</dc:creator>
  <cp:lastModifiedBy>Manuela Thimsen</cp:lastModifiedBy>
  <cp:lastPrinted>2022-04-14T06:13:24Z</cp:lastPrinted>
  <dcterms:created xsi:type="dcterms:W3CDTF">2007-11-28T10:39:47Z</dcterms:created>
  <dcterms:modified xsi:type="dcterms:W3CDTF">2022-04-14T15:13:59Z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0x0101001F947ABD723F804DAA39B02C2E5F5459</vt:lpwstr>
  </property>
  <property fmtid="{D5CDD505-2E9C-101B-9397-08002B2CF9AE}" pid="3" name="display_urn:schemas-microsoft-com:office:office#Editor">
    <vt:lpwstr>Manuela Thimsen</vt:lpwstr>
  </property>
  <property fmtid="{D5CDD505-2E9C-101B-9397-08002B2CF9AE}" pid="4" name="display_urn:schemas-microsoft-com:office:office#Freigabe">
    <vt:lpwstr>Cornelia Matsche</vt:lpwstr>
  </property>
  <property fmtid="{D5CDD505-2E9C-101B-9397-08002B2CF9AE}" pid="5" name="Projekttyp D">
    <vt:lpwstr>0</vt:lpwstr>
  </property>
</Properties>
</file>